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У2021\СУ с 19.04.2021\ИнБИТ для слушателей\"/>
    </mc:Choice>
  </mc:AlternateContent>
  <bookViews>
    <workbookView xWindow="0" yWindow="0" windowWidth="28770" windowHeight="12300"/>
  </bookViews>
  <sheets>
    <sheet name="Лист заполнения" sheetId="3" r:id="rId1"/>
    <sheet name="Заявления" sheetId="1" r:id="rId2"/>
    <sheet name="Карточка слушателя" sheetId="2" r:id="rId3"/>
    <sheet name="СОПД" sheetId="4" r:id="rId4"/>
    <sheet name="заявление СОФПП" sheetId="5" r:id="rId5"/>
  </sheets>
  <externalReferences>
    <externalReference r:id="rId6"/>
  </externalReferences>
  <definedNames>
    <definedName name="Выдан">'Лист заполнения'!$B$25</definedName>
    <definedName name="Год">'Лист заполнения'!$B$42</definedName>
    <definedName name="Дата">'[1]Лист данных'!$B$4</definedName>
    <definedName name="ДВ">'Лист заполнения'!$B$24</definedName>
    <definedName name="ДЗ">'Лист заполнения'!$B$16</definedName>
    <definedName name="Длть">'Лист заполнения'!$B$20</definedName>
    <definedName name="Дом">'Лист заполнения'!$B$35</definedName>
    <definedName name="ДР">'Лист заполнения'!$B$13</definedName>
    <definedName name="Имя">'Лист заполнения'!$B$10</definedName>
    <definedName name="Индекс">'Лист заполнения'!$B$31</definedName>
    <definedName name="Квартира">'Лист заполнения'!$B$37</definedName>
    <definedName name="Код">'Лист заполнения'!$B$18</definedName>
    <definedName name="Копус">'Лист заполнения'!$B$36</definedName>
    <definedName name="Название">'Лист заполнения'!$B$19</definedName>
    <definedName name="номер">'[1]Лист данных'!$B$3</definedName>
    <definedName name="Номер_д">'Лист заполнения'!$B$41</definedName>
    <definedName name="Номер_п">'Лист заполнения'!$B$23</definedName>
    <definedName name="Область">'Лист заполнения'!$B$32</definedName>
    <definedName name="Отчество">'Лист заполнения'!$B$11</definedName>
    <definedName name="Пол">'Лист заполнения'!$B$26</definedName>
    <definedName name="Почта">'Лист заполнения'!$B$15</definedName>
    <definedName name="Пункт">'Лист заполнения'!$B$33</definedName>
    <definedName name="Серия">'Лист заполнения'!$B$22</definedName>
    <definedName name="Серия_д">'Лист заполнения'!$B$40</definedName>
    <definedName name="Серия_п">'Лист заполнения'!$B$22</definedName>
    <definedName name="СНИЛС">'Лист заполнения'!$B$29</definedName>
    <definedName name="Страна">'Лист заполнения'!$B$30</definedName>
    <definedName name="Телефон">'Лист заполнения'!$B$14</definedName>
    <definedName name="Улица">'Лист заполнения'!$B$34</definedName>
    <definedName name="Уровень">'Лист заполнения'!$B$39</definedName>
    <definedName name="Фамилия">'Лист заполнения'!$B$9</definedName>
    <definedName name="ФИО_Ип">'Лист заполнения'!$B$9</definedName>
    <definedName name="ФИО_Рп">'Лист заполнения'!$B$12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  <c r="A13" i="5" l="1"/>
  <c r="A5" i="4"/>
  <c r="K2" i="1" l="1"/>
  <c r="F33" i="5" l="1"/>
  <c r="I16" i="5" l="1"/>
  <c r="A33" i="5"/>
  <c r="A4" i="5"/>
  <c r="E16" i="5" l="1"/>
  <c r="L19" i="2" l="1"/>
  <c r="J12" i="4" l="1"/>
  <c r="J3" i="4"/>
  <c r="K51" i="2" l="1"/>
  <c r="B51" i="2"/>
  <c r="K47" i="2"/>
  <c r="F47" i="2"/>
  <c r="B47" i="2"/>
  <c r="D43" i="2"/>
  <c r="D45" i="2" s="1"/>
  <c r="L22" i="1"/>
  <c r="K37" i="2"/>
  <c r="D37" i="2"/>
  <c r="L33" i="2"/>
  <c r="G33" i="2"/>
  <c r="C33" i="2"/>
  <c r="D31" i="2"/>
  <c r="D29" i="2"/>
  <c r="D27" i="2"/>
  <c r="L25" i="2"/>
  <c r="D25" i="2"/>
  <c r="B19" i="2"/>
  <c r="G19" i="2"/>
  <c r="C17" i="2"/>
  <c r="K15" i="2"/>
  <c r="F15" i="2"/>
  <c r="B15" i="2"/>
  <c r="C8" i="2"/>
  <c r="C6" i="2"/>
  <c r="C4" i="2"/>
  <c r="A10" i="1"/>
  <c r="A9" i="1"/>
  <c r="L5" i="1"/>
  <c r="A14" i="1" l="1"/>
  <c r="A12" i="1"/>
</calcChain>
</file>

<file path=xl/sharedStrings.xml><?xml version="1.0" encoding="utf-8"?>
<sst xmlns="http://schemas.openxmlformats.org/spreadsheetml/2006/main" count="145" uniqueCount="131">
  <si>
    <t>Фамилия</t>
  </si>
  <si>
    <t>Имя</t>
  </si>
  <si>
    <t>Отчество</t>
  </si>
  <si>
    <t>Дата рождения</t>
  </si>
  <si>
    <t>Контактный телефон</t>
  </si>
  <si>
    <t>Email</t>
  </si>
  <si>
    <t>Дата заполнения</t>
  </si>
  <si>
    <t>ИНФОРМАЦИЯ О КУРСЕ</t>
  </si>
  <si>
    <t>Код курса</t>
  </si>
  <si>
    <t>Название курса</t>
  </si>
  <si>
    <t>Длительность курса (ак. ч)</t>
  </si>
  <si>
    <t>ПАСПОРТ</t>
  </si>
  <si>
    <t>Серия паспорта</t>
  </si>
  <si>
    <t>Номер паспорта</t>
  </si>
  <si>
    <t>Дата выдачи паспорта</t>
  </si>
  <si>
    <t>Где и кем выдан</t>
  </si>
  <si>
    <t>Пол</t>
  </si>
  <si>
    <t>АДРЕС РЕГИСТРАЦИИ</t>
  </si>
  <si>
    <t>Страна</t>
  </si>
  <si>
    <t>Россия</t>
  </si>
  <si>
    <t>Почтовый индекс</t>
  </si>
  <si>
    <t>Область, край, республика</t>
  </si>
  <si>
    <t>Населенный пункт:</t>
  </si>
  <si>
    <t>г. Екатеринбург</t>
  </si>
  <si>
    <t>Улица</t>
  </si>
  <si>
    <t>Дом</t>
  </si>
  <si>
    <t>Корпус</t>
  </si>
  <si>
    <t>Квартира</t>
  </si>
  <si>
    <t>СВЕДЕНИЯ ОБ ОБРАЗОВАНИИ</t>
  </si>
  <si>
    <t>Уровень образования</t>
  </si>
  <si>
    <t>Серия</t>
  </si>
  <si>
    <t>Номер</t>
  </si>
  <si>
    <t>Год окончания</t>
  </si>
  <si>
    <t>Директору АНО ДПО "Институт бизнеса и информационных технологий" Обухову О.В.</t>
  </si>
  <si>
    <t>от</t>
  </si>
  <si>
    <t>Дата рождения:</t>
  </si>
  <si>
    <t>ЗАЯВЛЕНИЕ</t>
  </si>
  <si>
    <t>Копия документа об образовании</t>
  </si>
  <si>
    <t>Копия свидетельства о признании иностранного образования</t>
  </si>
  <si>
    <t>Копия документа о смене ФИО</t>
  </si>
  <si>
    <t>Копия паспорта</t>
  </si>
  <si>
    <t xml:space="preserve">Другие документы (указать какие): </t>
  </si>
  <si>
    <t>Личная подпись поступающего:</t>
  </si>
  <si>
    <t>Дата:</t>
  </si>
  <si>
    <r>
      <t xml:space="preserve">          С лицензией 66Л01 №0006809 регистрационный № 20060 от 25.06.2019 на осуществление образовательной деятельности, Уставом АНО ДПО «Институт бизнеса и информационных технологий», Правилами приема слушателей, Правилами внутреннего распорядка для слушателей в АНО ДПО «Институт бизнеса и информационных технологий» </t>
    </r>
    <r>
      <rPr>
        <b/>
        <sz val="15"/>
        <rFont val="Times New Roman"/>
        <family val="1"/>
        <charset val="204"/>
      </rPr>
      <t>ОЗНАКОМЛЕН(А)</t>
    </r>
  </si>
  <si>
    <t xml:space="preserve">          Я информирован(а) об ответственности за достоверность сведений, указываемых в карточке слушателя, и подлинность документов, подаваемых для поступления. </t>
  </si>
  <si>
    <t>Подпись:</t>
  </si>
  <si>
    <t>Карточка слушателя</t>
  </si>
  <si>
    <t>ФАМИЛИЯ</t>
  </si>
  <si>
    <t>ИМЯ</t>
  </si>
  <si>
    <t>ОТЧЕСТВО</t>
  </si>
  <si>
    <t>Гражданство:</t>
  </si>
  <si>
    <t>Документ, удостоверяющий личность:</t>
  </si>
  <si>
    <t>паспорт РФ</t>
  </si>
  <si>
    <t>Серия:</t>
  </si>
  <si>
    <t>Номер:</t>
  </si>
  <si>
    <t>Дата выдачи:</t>
  </si>
  <si>
    <t>Где, кем выдан:</t>
  </si>
  <si>
    <t>Пол:</t>
  </si>
  <si>
    <t>Адрес регистрации (по паспорту)</t>
  </si>
  <si>
    <t>Страна:</t>
  </si>
  <si>
    <t>Почтовый индекс:</t>
  </si>
  <si>
    <t>Улица:</t>
  </si>
  <si>
    <t>Дом:</t>
  </si>
  <si>
    <t>Корпус:</t>
  </si>
  <si>
    <t>Квартира:</t>
  </si>
  <si>
    <t>Контактный телефон:</t>
  </si>
  <si>
    <t>Email:</t>
  </si>
  <si>
    <t>Сведения об образовании:</t>
  </si>
  <si>
    <t>Уровень образования:</t>
  </si>
  <si>
    <t>Документ об образовании:</t>
  </si>
  <si>
    <t>СОГЛАСИЕ НА ОБРАБОТКУ ПЕРСОНАЛЬНЫХ ДАННЫХ</t>
  </si>
  <si>
    <r>
      <rPr>
        <b/>
        <sz val="15"/>
        <color theme="1"/>
        <rFont val="Times New Roman"/>
        <family val="1"/>
        <charset val="204"/>
      </rPr>
      <t>даю свое согласие на обработку добровольно предоставленных мной при поступлении, а также в процессе обучения в Автономной некоммерческой организации дополнительного профессионального образования «Институт Бизнеса и Информационных Технологий»</t>
    </r>
    <r>
      <rPr>
        <sz val="15"/>
        <color theme="1"/>
        <rFont val="Times New Roman"/>
        <family val="1"/>
        <charset val="204"/>
      </rPr>
      <t xml:space="preserve"> (далее – Оператор, АНО ДПО «ИнБИТ»), находящейся по адресу: </t>
    </r>
    <r>
      <rPr>
        <b/>
        <sz val="15"/>
        <color theme="1"/>
        <rFont val="Times New Roman"/>
        <family val="1"/>
        <charset val="204"/>
      </rPr>
      <t>620075, г. Екатеринбург, пр. Ленина, дом 41</t>
    </r>
    <r>
      <rPr>
        <sz val="15"/>
        <color theme="1"/>
        <rFont val="Times New Roman"/>
        <family val="1"/>
        <charset val="204"/>
      </rPr>
      <t>, своих персональных данных согласно представленному ниже перечню: фамилия, имя, отчество; дата и место рождения; сведения о документе, удостоверяющем личность (паспортные данные); сведения об образовании (уровень образования, данные о серии и номере диплома, образовательной организации, выдавшей документ об образовании, специальности и присвоенной квалификации, дате выдачи диплома и др.); сведения о месте постоянной регистрации и фактического проживания; сведения о номерах домашнего, служебного (рабочего), мобильного телефонов; сведения об успеваемости и посещаемости учебных занятий и другие сведения, предоставленные мной в виде копий документов, для наполнения личного дела и полученные Оператором от меня и/или моих представителей при зачислении,  в процессе моей образовательной деятельности, при реализации отношений в сфере образования, предусмотренных и установленных законодательством РФ, локальными актами Оператора, договорными отношениями Оператора с моими представителями, а также прочие сведения, предусмотренные действующим законодательством РФ.</t>
    </r>
  </si>
  <si>
    <t xml:space="preserve">          Также даю свое согласие на размещение перечисленных выше данных как на бумажных носителях, так и в электронных базах данных Оператора.</t>
  </si>
  <si>
    <t xml:space="preserve">          Я даю свое согласие на использование перечисленных выше персональных данных в целях наиболее полного исполнения Оператором своих обязанностей, обязательств и компетенций, определенных Федеральным законом от 29.12.2012 № 273-ФЗ «Об образовании в Российской Федерации», а также принимаемыми в соответствии с ним другими законами и иными нормативно-правовыми актами Российской Федерации в области образования:  организация приема в образовательное учреждение; учет лиц, проходящих обучение в образовательном учреждении и обеспечение учебного процесса; формирование базы данных обучающихся для участия в государственной (итоговой) аттестации; индивидуальный учет результатов освоения обучающимися образовательных программ, а также хранение в архивах данных об этих результатах на бумажных и/или электронных носителях; подтверждение третьим лицам сведений о факте обучения в АНО ДПО «ИнБИТ», а также сообщения третьим лицам сведений об успеваемости, о занятости и трудоустройстве выпускников АНО ДПО «ИнБИТ»; учет обучающихся с ограниченными физическими возможностями, а также лиц, нуждающихся в социальной поддержке и защите;  оформление документов на обучающихся в связи с несчастным случаем на территории Оператора; предотвращение угрозы жизни и здоровью обучающихся и работников Оператора, реализации мероприятий по охране труда и технике безопасности; разрешение вопросов, возникающих ввиду нанесения материального ущерба обучающимся, работникам и имуществу Оператора; проведение санэпидемиологических мероприятий.</t>
  </si>
  <si>
    <t xml:space="preserve">          Настоящее согласие предоставляется на обработку персональных данных, под которой понимаются действия (операции) с персональными данными в рамках исполнения Федерального закона от 27.07.2006 № 152-ФЗ, как то: сбор; систематизация; накопление; хранение; уточнение (обновление, изменение);  использование; распространение (в том числе передача третьим лицам – Министерство образование и науки РФ и его структурные подразделения; Военные комиссариаты; Министерство внутренних дел и его структурные подразделения и иные органы в соответствии с имеющимися компетенциями); получение от третьих лиц в целях решения задач, связанных с обучение в АНО ДПО «ИнБИТ»; обезличивание; блокирование персональных данных, удаление, уничтожение, а также осуществление любых иных действий, предусмотренных действующим законодательством РФ.</t>
  </si>
  <si>
    <t xml:space="preserve">          Настоящим подтверждаю факт моего информирования о том, что у Оператора обработка персональных данных осуществляется в соответствии с действующим законодательством РФ как неавтоматизированным, так и автоматизированным способом обработки. Настоящее согласие действует в течение всего периода обучения и хранения личного дела до 31.12.2020.  Я информирован(а) о том, что настоящее согласие может быть отозвано мной в письменной форме в любое время. Настоящим признаю, что Оператор имеет право проверить достоверность представленных мною персональных данных. Я подтверждаю, что, давая такое согласие, я действую по собственной воле и в своих интересах.</t>
  </si>
  <si>
    <t>Служебные отметки:</t>
  </si>
  <si>
    <t>ФИО и должность работника АНО ДПО «ИнБИТ», получившего согласие обучающегося</t>
  </si>
  <si>
    <t>подпись</t>
  </si>
  <si>
    <t>Дата получения согласия от обучающегося</t>
  </si>
  <si>
    <t>СНИЛС</t>
  </si>
  <si>
    <t>ЗАЯВЛЕНИЕ О ПРЕДОСТАВЛЕНИИ ПОДДЕРЖКИ В ФОРМЕ УСЛУГИ</t>
  </si>
  <si>
    <t>, в лице</t>
  </si>
  <si>
    <t>именуемый в дальнейшем "Заявитель".</t>
  </si>
  <si>
    <t>Прошу предоставить услугу в виде</t>
  </si>
  <si>
    <t>(наименование, тема и т.д.)</t>
  </si>
  <si>
    <t>(дата проведения)</t>
  </si>
  <si>
    <t>сроки</t>
  </si>
  <si>
    <t>(наименование юридического лица, ИП, главы КФХ)</t>
  </si>
  <si>
    <t>(ФИО)</t>
  </si>
  <si>
    <t>(вид услуги: обучение, консультация и т.д.; Форма: семинар, тренинг, школа, курс и т.д.)</t>
  </si>
  <si>
    <t xml:space="preserve">, </t>
  </si>
  <si>
    <t>(Личный почтовый адрес или место нахождения постоянно действующего исполнительного органа юридического 
лица - СМСП (почтовый индекс, район, населенный пункт, улица, № дома, корпуса, квартиры/офиса)</t>
  </si>
  <si>
    <t>дата гос.регистрации</t>
  </si>
  <si>
    <t>контактный телефон</t>
  </si>
  <si>
    <t>E-mail</t>
  </si>
  <si>
    <t>(ОГРН) или (ОГРНИП)</t>
  </si>
  <si>
    <t>(Выручка от реализации товаров (работ, услуг) за
 предшествующий год без учета НДС, млн.руб. (до 120, свыше 120 до 800, свыше 800 до 2000, свыше 2000)</t>
  </si>
  <si>
    <t>(Средняя численность работников за предшествующий календарный год
 (0-15, 16-100, 101-250, свыше 250)</t>
  </si>
  <si>
    <t xml:space="preserve">ОКВЭД </t>
  </si>
  <si>
    <t>Сфера
деятельности</t>
  </si>
  <si>
    <r>
      <t xml:space="preserve">(жилищно-коммунальное хозяйство, промышленность, сельское хозяйство, строительство, торговля, 
научно-техническая сфера, транспорт и связь, услуги и прочее) </t>
    </r>
    <r>
      <rPr>
        <u/>
        <sz val="10"/>
        <color theme="1"/>
        <rFont val="Times New Roman"/>
        <family val="1"/>
        <charset val="204"/>
      </rPr>
      <t>с указанием основного ОКВЭД</t>
    </r>
  </si>
  <si>
    <t>Суммарная доля участия в уставном (складочном) капитале (паевом фонде) Российской Федерации, субъектов РФ, муниципальных образований, иностранных юрлиц, иностранных граждан, общественных и религиозных организаций (объединений), благотворительных и иных фондов (за исключением акционерных инвестиционных фондов и закрытых паевых инвестиционных фондов), одного или нескольких юрлиц, не являющихся СМСП, превышает 25 % *</t>
  </si>
  <si>
    <t>нет</t>
  </si>
  <si>
    <t>ЗАЯВИТЕЛЬ НАПРАВЛЯЕТ НА ОБУЧЕНИЕ:</t>
  </si>
  <si>
    <t>Фамилия, имя, отчество</t>
  </si>
  <si>
    <t>Статус</t>
  </si>
  <si>
    <t>*статус: "Директор или учредитель", "ИП" или "Работник"</t>
  </si>
  <si>
    <t>Подписывая настоящее заявление, я выражаю свое согласие на предоставление СОФПП отзыва о результатах обучения, на свое участие в опросах СОФПП, а также гарантирую предоставление информации о результатах своей финансово-хозяйственной деятельности, включая сведения о размере дохода, полученного от предпринимательской деятельности, и о среднесписочной численности работников, по запросам СОФПП в установленные им сроки с целью формирования СОФПП отчетности. Настоящим я предоставлю СОФПП согласие на обработку моих персональных данных для включения их СОФПП в отчеты о его деятельности и для дальнейшей передачи таких отчетов заинтересованным лицам, а также предоставления мне информации коммерческого и информационного характера (в том числе о специальных предложениях) через различные каналы связи, в том числе по почте, смс, электронной почте, телефону. Я проинформирован, что СОФПП гарантирует обработку моих персональных данных в соответствии с законодательством Российской Федерации как неавтоматизированным, так и автоматизированным способами. Настоящее согласие предоставляется мной на осуществление любых действий в отношении моих персональных данных, которые необходимы или желаемы для достижения указанных выше целей, без ограничения срока. Я согласен на внесение предоставленной мной информации в Реестр субъектов малого и среднего предпринимательства - получателей поддержки в соответствии со ст. № 8 Федерального закона от 24 июля 2007 г. № 209-ФЗ «О развитии малого и среднего предпринимательства в Российской Федерации».</t>
  </si>
  <si>
    <t>Заявитель</t>
  </si>
  <si>
    <t>(плодпись)</t>
  </si>
  <si>
    <t>(расшифровка подписи)</t>
  </si>
  <si>
    <t>(дата)</t>
  </si>
  <si>
    <t>СОФПП**</t>
  </si>
  <si>
    <t>** представитель СОФПП по доверенности</t>
  </si>
  <si>
    <t>Примечание: СОФПП – Свердловский областной фонд поддержки предпринимательства (микрокредитная компания)</t>
  </si>
  <si>
    <t>СМСП – субъект малого и среднего предпринимательства, индивидуальный предприниматель, глава КФХ</t>
  </si>
  <si>
    <t>Настоящее заявление оформляется в двух экземплярах, по одному для Заявителя и СОФПП, и является документом,
подтверждающим факт заключения соглашения о предоставлении поддержки между Заявителем и СОФПП</t>
  </si>
  <si>
    <t>Стартуй уверенно</t>
  </si>
  <si>
    <t>ЛИСТ для ввода данных</t>
  </si>
  <si>
    <t>на следующие листы данные проставляются автоматически</t>
  </si>
  <si>
    <t>синие поля - для заполнения данных о физ.лице</t>
  </si>
  <si>
    <t>Распечатать и подписать листы: Заявления, Карточка слушателя, СОПД, Заявление СОФПП</t>
  </si>
  <si>
    <r>
      <t xml:space="preserve">Лист для ввода данных </t>
    </r>
    <r>
      <rPr>
        <b/>
        <u/>
        <sz val="11"/>
        <rFont val="Times New Roman"/>
        <family val="1"/>
        <charset val="204"/>
      </rPr>
      <t>не распечатываем</t>
    </r>
  </si>
  <si>
    <r>
      <t xml:space="preserve">после заполнения полей, просьба </t>
    </r>
    <r>
      <rPr>
        <b/>
        <sz val="11"/>
        <color rgb="FFFF0000"/>
        <rFont val="Times New Roman"/>
        <family val="1"/>
        <charset val="204"/>
      </rPr>
      <t>проверить правильность заполненных данных</t>
    </r>
  </si>
  <si>
    <t>обучения</t>
  </si>
  <si>
    <t>ПЕРСОНАЛЬНЫЕ СВЕДЕНИЯ И СВЕДЕНИЯ, ОТНОСЯЩИЕСЯ К ЗАЯВИТЕЛЮ:</t>
  </si>
  <si>
    <r>
      <t xml:space="preserve">Фамилия Имя Отчество (Р.п),  
</t>
    </r>
    <r>
      <rPr>
        <i/>
        <u/>
        <sz val="11"/>
        <rFont val="Calibri"/>
        <family val="2"/>
        <charset val="204"/>
        <scheme val="minor"/>
      </rPr>
      <t>Пример: от Иванова Ивана Ивановича</t>
    </r>
  </si>
  <si>
    <t>ИНН</t>
  </si>
  <si>
    <t>(ИНН СМСП или ИНН физлица)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</si>
</sst>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C19]dd\ mmmm\ yyyy\ \г\.;@"/>
  </numFmts>
  <fonts count="24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u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A9E"/>
        <bgColor indexed="64"/>
      </patternFill>
    </fill>
    <fill>
      <patternFill patternType="solid">
        <fgColor rgb="FFB3D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5" xfId="0" applyFont="1" applyBorder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vertical="center" wrapText="1"/>
    </xf>
    <xf numFmtId="164" fontId="1" fillId="0" borderId="1" xfId="0" applyNumberFormat="1" applyFont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/>
    <xf numFmtId="0" fontId="1" fillId="0" borderId="0" xfId="0" applyFont="1" applyBorder="1"/>
    <xf numFmtId="164" fontId="1" fillId="0" borderId="9" xfId="0" applyNumberFormat="1" applyFont="1" applyBorder="1" applyAlignment="1">
      <alignment horizontal="center"/>
    </xf>
    <xf numFmtId="0" fontId="11" fillId="0" borderId="17" xfId="0" applyFont="1" applyBorder="1" applyAlignment="1">
      <alignment vertical="center" wrapText="1"/>
    </xf>
    <xf numFmtId="0" fontId="1" fillId="0" borderId="16" xfId="0" applyFont="1" applyBorder="1"/>
    <xf numFmtId="0" fontId="13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Border="1" applyAlignment="1"/>
    <xf numFmtId="0" fontId="13" fillId="0" borderId="0" xfId="0" applyFont="1" applyBorder="1"/>
    <xf numFmtId="0" fontId="17" fillId="0" borderId="0" xfId="0" applyFont="1" applyBorder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0" fillId="4" borderId="16" xfId="0" applyFill="1" applyBorder="1"/>
    <xf numFmtId="14" fontId="0" fillId="4" borderId="16" xfId="0" applyNumberFormat="1" applyFill="1" applyBorder="1"/>
    <xf numFmtId="49" fontId="0" fillId="4" borderId="16" xfId="0" applyNumberFormat="1" applyFill="1" applyBorder="1"/>
    <xf numFmtId="49" fontId="8" fillId="4" borderId="16" xfId="1" applyNumberFormat="1" applyFill="1" applyBorder="1"/>
    <xf numFmtId="0" fontId="7" fillId="4" borderId="16" xfId="0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2" fillId="3" borderId="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4" fillId="0" borderId="2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1" xfId="0" applyFont="1" applyBorder="1" applyAlignment="1"/>
    <xf numFmtId="0" fontId="1" fillId="0" borderId="14" xfId="0" applyFont="1" applyBorder="1" applyAlignment="1"/>
    <xf numFmtId="0" fontId="3" fillId="0" borderId="14" xfId="0" applyFont="1" applyBorder="1" applyAlignment="1"/>
    <xf numFmtId="0" fontId="1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/>
    <xf numFmtId="0" fontId="3" fillId="0" borderId="10" xfId="0" applyFont="1" applyBorder="1" applyAlignment="1"/>
    <xf numFmtId="0" fontId="1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14" fontId="3" fillId="0" borderId="13" xfId="0" applyNumberFormat="1" applyFont="1" applyBorder="1" applyAlignment="1"/>
    <xf numFmtId="0" fontId="2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4" fontId="3" fillId="0" borderId="12" xfId="0" applyNumberFormat="1" applyFont="1" applyBorder="1" applyAlignment="1"/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right"/>
    </xf>
    <xf numFmtId="164" fontId="1" fillId="0" borderId="9" xfId="0" applyNumberFormat="1" applyFont="1" applyBorder="1" applyAlignment="1">
      <alignment horizontal="left"/>
    </xf>
    <xf numFmtId="164" fontId="0" fillId="0" borderId="9" xfId="0" applyNumberFormat="1" applyFont="1" applyBorder="1" applyAlignment="1"/>
    <xf numFmtId="0" fontId="4" fillId="0" borderId="9" xfId="0" applyFont="1" applyBorder="1" applyAlignment="1"/>
    <xf numFmtId="0" fontId="0" fillId="0" borderId="9" xfId="0" applyFont="1" applyBorder="1" applyAlignment="1"/>
    <xf numFmtId="164" fontId="1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165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13" fillId="2" borderId="21" xfId="0" applyFont="1" applyFill="1" applyBorder="1" applyAlignment="1">
      <alignment horizontal="center"/>
    </xf>
    <xf numFmtId="14" fontId="13" fillId="2" borderId="18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2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justify" wrapText="1"/>
    </xf>
    <xf numFmtId="49" fontId="13" fillId="2" borderId="9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B3D9FF"/>
      <color rgb="FF99FF99"/>
      <color rgb="FF99CCFF"/>
      <color rgb="FFF8F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bit-my.sharepoint.com/Users/&#1044;&#1072;&#1088;&#1100;&#1103;/OneDrive%20-%20&#1048;&#1085;&#1089;&#1090;&#1080;&#1090;&#1091;&#1090;%20&#1073;&#1080;&#1079;&#1085;&#1077;&#1089;&#1072;%20&#1080;%20&#1080;&#1085;&#1092;&#1086;&#1088;&#1084;&#1072;&#1094;&#1080;&#1086;&#1085;&#1085;&#1099;&#1093;%20&#1090;&#1077;&#1093;&#1085;&#1086;&#1083;&#1086;&#1075;&#1080;&#1081;/&#1048;&#1085;&#1041;&#1048;&#1058;/&#1044;&#1086;&#1075;&#1086;&#1074;&#1086;&#1088;&#1099;/0_&#1064;&#1072;&#1073;&#1083;&#1086;&#1085;&#1099;/&#1044;&#1086;&#1075;&#1086;&#1074;&#1086;&#1088;_&#1087;&#1088;&#1077;&#1076;&#1086;&#1087;&#1083;&#1072;&#1090;&#107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данных"/>
      <sheetName val="Договор"/>
      <sheetName val="Приложение 1"/>
      <sheetName val="Приложение 2"/>
      <sheetName val="Приложение 3"/>
    </sheetNames>
    <sheetDataSet>
      <sheetData sheetId="0">
        <row r="3">
          <cell r="B3" t="str">
            <v>ИТ-028/20</v>
          </cell>
        </row>
        <row r="4">
          <cell r="B4">
            <v>43913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2"/>
  <sheetViews>
    <sheetView tabSelected="1" workbookViewId="0">
      <selection activeCell="A6" sqref="A6"/>
    </sheetView>
  </sheetViews>
  <sheetFormatPr defaultRowHeight="15" x14ac:dyDescent="0.25"/>
  <cols>
    <col min="1" max="1" width="38.85546875" style="31" customWidth="1"/>
    <col min="2" max="2" width="79.85546875" customWidth="1"/>
    <col min="3" max="3" width="5.42578125" customWidth="1"/>
    <col min="4" max="4" width="9" customWidth="1"/>
  </cols>
  <sheetData>
    <row r="1" spans="1:2" x14ac:dyDescent="0.25">
      <c r="A1" s="40" t="s">
        <v>120</v>
      </c>
      <c r="B1" s="41"/>
    </row>
    <row r="2" spans="1:2" x14ac:dyDescent="0.25">
      <c r="A2" s="42" t="s">
        <v>121</v>
      </c>
      <c r="B2" s="43"/>
    </row>
    <row r="3" spans="1:2" x14ac:dyDescent="0.25">
      <c r="A3" s="40" t="s">
        <v>125</v>
      </c>
      <c r="B3" s="41"/>
    </row>
    <row r="4" spans="1:2" x14ac:dyDescent="0.25">
      <c r="A4" s="40" t="s">
        <v>123</v>
      </c>
      <c r="B4" s="41"/>
    </row>
    <row r="5" spans="1:2" x14ac:dyDescent="0.25">
      <c r="A5" s="40" t="s">
        <v>124</v>
      </c>
      <c r="B5" s="41"/>
    </row>
    <row r="6" spans="1:2" x14ac:dyDescent="0.25">
      <c r="B6" s="24"/>
    </row>
    <row r="7" spans="1:2" x14ac:dyDescent="0.25">
      <c r="A7" s="45" t="s">
        <v>122</v>
      </c>
      <c r="B7" s="46"/>
    </row>
    <row r="9" spans="1:2" x14ac:dyDescent="0.25">
      <c r="A9" s="31" t="s">
        <v>0</v>
      </c>
      <c r="B9" s="34"/>
    </row>
    <row r="10" spans="1:2" x14ac:dyDescent="0.25">
      <c r="A10" s="31" t="s">
        <v>1</v>
      </c>
      <c r="B10" s="34"/>
    </row>
    <row r="11" spans="1:2" x14ac:dyDescent="0.25">
      <c r="A11" s="31" t="s">
        <v>2</v>
      </c>
      <c r="B11" s="34"/>
    </row>
    <row r="12" spans="1:2" ht="32.25" customHeight="1" x14ac:dyDescent="0.25">
      <c r="A12" s="33" t="s">
        <v>128</v>
      </c>
      <c r="B12" s="34"/>
    </row>
    <row r="13" spans="1:2" x14ac:dyDescent="0.25">
      <c r="A13" s="31" t="s">
        <v>3</v>
      </c>
      <c r="B13" s="35"/>
    </row>
    <row r="14" spans="1:2" x14ac:dyDescent="0.25">
      <c r="A14" s="31" t="s">
        <v>4</v>
      </c>
      <c r="B14" s="36"/>
    </row>
    <row r="15" spans="1:2" x14ac:dyDescent="0.25">
      <c r="A15" s="31" t="s">
        <v>5</v>
      </c>
      <c r="B15" s="37"/>
    </row>
    <row r="16" spans="1:2" x14ac:dyDescent="0.25">
      <c r="A16" s="31" t="s">
        <v>6</v>
      </c>
      <c r="B16" s="35"/>
    </row>
    <row r="17" spans="1:4" x14ac:dyDescent="0.25">
      <c r="A17" s="44" t="s">
        <v>7</v>
      </c>
      <c r="B17" s="44"/>
    </row>
    <row r="18" spans="1:4" x14ac:dyDescent="0.25">
      <c r="A18" s="31" t="s">
        <v>8</v>
      </c>
      <c r="D18" s="24"/>
    </row>
    <row r="19" spans="1:4" x14ac:dyDescent="0.25">
      <c r="A19" s="31" t="s">
        <v>9</v>
      </c>
      <c r="D19" s="24"/>
    </row>
    <row r="20" spans="1:4" x14ac:dyDescent="0.25">
      <c r="A20" s="31" t="s">
        <v>10</v>
      </c>
      <c r="D20" s="24"/>
    </row>
    <row r="21" spans="1:4" x14ac:dyDescent="0.25">
      <c r="A21" s="44" t="s">
        <v>11</v>
      </c>
      <c r="B21" s="44"/>
      <c r="D21" s="24"/>
    </row>
    <row r="22" spans="1:4" x14ac:dyDescent="0.25">
      <c r="A22" s="31" t="s">
        <v>12</v>
      </c>
      <c r="B22" s="34"/>
      <c r="D22" s="24"/>
    </row>
    <row r="23" spans="1:4" x14ac:dyDescent="0.25">
      <c r="A23" s="31" t="s">
        <v>13</v>
      </c>
      <c r="B23" s="34"/>
      <c r="D23" s="24"/>
    </row>
    <row r="24" spans="1:4" x14ac:dyDescent="0.25">
      <c r="A24" s="31" t="s">
        <v>14</v>
      </c>
      <c r="B24" s="35"/>
      <c r="D24" s="24"/>
    </row>
    <row r="25" spans="1:4" x14ac:dyDescent="0.25">
      <c r="A25" s="31" t="s">
        <v>15</v>
      </c>
      <c r="B25" s="34"/>
      <c r="D25" s="24"/>
    </row>
    <row r="26" spans="1:4" x14ac:dyDescent="0.25">
      <c r="A26" s="31" t="s">
        <v>16</v>
      </c>
      <c r="B26" s="34"/>
    </row>
    <row r="27" spans="1:4" x14ac:dyDescent="0.25">
      <c r="A27" s="31" t="s">
        <v>129</v>
      </c>
      <c r="B27" s="34"/>
    </row>
    <row r="28" spans="1:4" x14ac:dyDescent="0.25">
      <c r="A28" s="44" t="s">
        <v>17</v>
      </c>
      <c r="B28" s="44"/>
    </row>
    <row r="29" spans="1:4" x14ac:dyDescent="0.25">
      <c r="A29" s="32" t="s">
        <v>81</v>
      </c>
      <c r="B29" s="38"/>
    </row>
    <row r="30" spans="1:4" x14ac:dyDescent="0.25">
      <c r="A30" s="31" t="s">
        <v>18</v>
      </c>
      <c r="B30" s="34"/>
    </row>
    <row r="31" spans="1:4" x14ac:dyDescent="0.25">
      <c r="A31" s="31" t="s">
        <v>20</v>
      </c>
      <c r="B31" s="34"/>
    </row>
    <row r="32" spans="1:4" x14ac:dyDescent="0.25">
      <c r="A32" s="31" t="s">
        <v>21</v>
      </c>
      <c r="B32" s="34"/>
    </row>
    <row r="33" spans="1:2" x14ac:dyDescent="0.25">
      <c r="A33" s="31" t="s">
        <v>22</v>
      </c>
      <c r="B33" s="34"/>
    </row>
    <row r="34" spans="1:2" x14ac:dyDescent="0.25">
      <c r="A34" s="31" t="s">
        <v>24</v>
      </c>
      <c r="B34" s="34"/>
    </row>
    <row r="35" spans="1:2" x14ac:dyDescent="0.25">
      <c r="A35" s="31" t="s">
        <v>25</v>
      </c>
      <c r="B35" s="34"/>
    </row>
    <row r="36" spans="1:2" x14ac:dyDescent="0.25">
      <c r="A36" s="31" t="s">
        <v>26</v>
      </c>
      <c r="B36" s="34"/>
    </row>
    <row r="37" spans="1:2" x14ac:dyDescent="0.25">
      <c r="A37" s="31" t="s">
        <v>27</v>
      </c>
      <c r="B37" s="34"/>
    </row>
    <row r="38" spans="1:2" x14ac:dyDescent="0.25">
      <c r="A38" s="44" t="s">
        <v>28</v>
      </c>
      <c r="B38" s="44"/>
    </row>
    <row r="39" spans="1:2" x14ac:dyDescent="0.25">
      <c r="A39" s="31" t="s">
        <v>29</v>
      </c>
      <c r="B39" s="34"/>
    </row>
    <row r="40" spans="1:2" x14ac:dyDescent="0.25">
      <c r="A40" s="31" t="s">
        <v>30</v>
      </c>
      <c r="B40" s="34"/>
    </row>
    <row r="41" spans="1:2" x14ac:dyDescent="0.25">
      <c r="A41" s="31" t="s">
        <v>31</v>
      </c>
      <c r="B41" s="34"/>
    </row>
    <row r="42" spans="1:2" x14ac:dyDescent="0.25">
      <c r="A42" s="31" t="s">
        <v>32</v>
      </c>
      <c r="B42" s="34"/>
    </row>
  </sheetData>
  <mergeCells count="10">
    <mergeCell ref="A21:B21"/>
    <mergeCell ref="A28:B28"/>
    <mergeCell ref="A17:B17"/>
    <mergeCell ref="A38:B38"/>
    <mergeCell ref="A7:B7"/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workbookViewId="0"/>
  </sheetViews>
  <sheetFormatPr defaultColWidth="14.42578125" defaultRowHeight="15" x14ac:dyDescent="0.25"/>
  <cols>
    <col min="1" max="1" width="9.28515625" style="1" customWidth="1"/>
    <col min="2" max="2" width="17.42578125" style="1" customWidth="1"/>
    <col min="3" max="3" width="5.42578125" style="1" customWidth="1"/>
    <col min="4" max="4" width="7.7109375" style="1" customWidth="1"/>
    <col min="5" max="5" width="8" style="1" customWidth="1"/>
    <col min="6" max="6" width="12.85546875" style="1" customWidth="1"/>
    <col min="7" max="7" width="6.5703125" style="1" customWidth="1"/>
    <col min="8" max="8" width="6.28515625" style="1" customWidth="1"/>
    <col min="9" max="9" width="9.28515625" style="1" customWidth="1"/>
    <col min="10" max="10" width="8.85546875" style="1" customWidth="1"/>
    <col min="11" max="11" width="9.28515625" style="1" customWidth="1"/>
    <col min="12" max="12" width="40.28515625" style="1" customWidth="1"/>
    <col min="13" max="16384" width="14.42578125" style="1"/>
  </cols>
  <sheetData>
    <row r="1" spans="1:26" ht="39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51" t="s">
        <v>33</v>
      </c>
      <c r="K1" s="48"/>
      <c r="L1" s="4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9.5" x14ac:dyDescent="0.3">
      <c r="A2" s="12"/>
      <c r="B2" s="12"/>
      <c r="C2" s="12"/>
      <c r="D2" s="12"/>
      <c r="E2" s="12"/>
      <c r="F2" s="12"/>
      <c r="G2" s="12"/>
      <c r="H2" s="12"/>
      <c r="I2" s="12"/>
      <c r="J2" s="8" t="s">
        <v>34</v>
      </c>
      <c r="K2" s="49">
        <f>ФИО_Рп</f>
        <v>0</v>
      </c>
      <c r="L2" s="49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9.5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50"/>
      <c r="L3" s="5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9.5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/>
      <c r="L4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x14ac:dyDescent="0.3">
      <c r="A5" s="12"/>
      <c r="B5" s="12"/>
      <c r="C5" s="12"/>
      <c r="D5" s="12"/>
      <c r="E5" s="12"/>
      <c r="F5" s="12"/>
      <c r="G5" s="12"/>
      <c r="H5" s="12"/>
      <c r="I5" s="52" t="s">
        <v>35</v>
      </c>
      <c r="J5" s="48"/>
      <c r="K5" s="48"/>
      <c r="L5" s="14">
        <f>ДР</f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9.5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9.5" x14ac:dyDescent="0.3">
      <c r="A7" s="53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36.5" customHeight="1" x14ac:dyDescent="0.3">
      <c r="A9" s="54" t="str">
        <f>"          Прошу зачислить меня в соответствии с установленными условиями приема на обучение в АНО ДПО «Институт бизнеса и информационных технологий» по дополнительной профессиональной программе повышения квалификации "&amp;Код&amp;" «"&amp;Название&amp;"» "</f>
        <v xml:space="preserve">          Прошу зачислить меня в соответствии с установленными условиями приема на обучение в АНО ДПО «Институт бизнеса и информационных технологий» по дополнительной профессиональной программе повышения квалификации  «» 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9.5" x14ac:dyDescent="0.3">
      <c r="A10" s="47" t="str">
        <f>"          Срок освоения программы: "&amp;Длть&amp;" ак. ч "</f>
        <v xml:space="preserve">          Срок освоения программы:  ак. ч 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9.5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9.5" x14ac:dyDescent="0.3">
      <c r="A12" s="47" t="str">
        <f>"          Приложения:  Карточка слушателя и согласие на обработку персональных данных на 1 л."</f>
        <v xml:space="preserve">          Приложения:  Карточка слушателя и согласие на обработку персональных данных на 1 л.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9.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9.5" x14ac:dyDescent="0.3">
      <c r="A14" s="47" t="str">
        <f>"          К заявлению прилагаю следующие документы:"</f>
        <v xml:space="preserve">          К заявлению прилагаю следующие документы: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9.5" x14ac:dyDescent="0.3">
      <c r="A15" s="8"/>
      <c r="B15" s="47" t="s">
        <v>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9.5" x14ac:dyDescent="0.3">
      <c r="A16" s="12"/>
      <c r="B16" s="47" t="s">
        <v>38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9.5" x14ac:dyDescent="0.3">
      <c r="A17" s="12"/>
      <c r="B17" s="47" t="s">
        <v>39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9.5" x14ac:dyDescent="0.3">
      <c r="A18" s="12"/>
      <c r="B18" s="47" t="s">
        <v>40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9.5" x14ac:dyDescent="0.3">
      <c r="A19" s="12"/>
      <c r="B19" s="47" t="s">
        <v>41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9.5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9.5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9.5" x14ac:dyDescent="0.3">
      <c r="A22" s="47" t="s">
        <v>42</v>
      </c>
      <c r="B22" s="48"/>
      <c r="C22" s="48"/>
      <c r="D22" s="48"/>
      <c r="E22" s="11"/>
      <c r="F22" s="11"/>
      <c r="G22" s="11"/>
      <c r="H22" s="11"/>
      <c r="I22" s="11"/>
      <c r="J22" s="52" t="s">
        <v>43</v>
      </c>
      <c r="K22" s="48"/>
      <c r="L22" s="21">
        <f>ДЗ</f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9.5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9.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81.75" customHeight="1" x14ac:dyDescent="0.3">
      <c r="A25" s="58" t="s">
        <v>44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9.75" customHeight="1" x14ac:dyDescent="0.3">
      <c r="A26" s="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47.25" customHeight="1" x14ac:dyDescent="0.3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8.25" customHeight="1" x14ac:dyDescent="0.3">
      <c r="A28" s="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3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9.5" x14ac:dyDescent="0.3">
      <c r="A29" s="2"/>
      <c r="B29" s="12"/>
      <c r="C29" s="12"/>
      <c r="D29" s="12"/>
      <c r="E29" s="12"/>
      <c r="F29" s="12"/>
      <c r="G29" s="12"/>
      <c r="H29" s="52" t="s">
        <v>46</v>
      </c>
      <c r="I29" s="48"/>
      <c r="J29" s="48"/>
      <c r="K29" s="64"/>
      <c r="L29" s="57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9.5" x14ac:dyDescent="0.3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3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9.5" x14ac:dyDescent="0.3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7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9.5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9.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9.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9.5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9.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9.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9.5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9.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9.5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9.5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9.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9.5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9.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9.5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9.5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9.5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9.5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9.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9.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9.5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9.5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9.5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9.5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9.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9.5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9.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9.5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9.5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9.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9.5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9.5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9.5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9.5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9.5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9.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9.5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9.5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9.5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9.5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9.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9.5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9.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9.5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9.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9.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9.5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9.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9.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9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9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9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9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9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9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9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9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9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9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9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9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9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9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9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9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9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9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9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9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9.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9.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9.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9.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9.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9.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9.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9.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9.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9.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9.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9.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9.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9.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9.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9.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9.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9.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9.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9.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9.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9.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9.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9.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9.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9.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9.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9.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9.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9.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9.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9.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9.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9.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9.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9.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9.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9.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9.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9.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9.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9.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9.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9.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9.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9.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9.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9.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9.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9.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9.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9.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9.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9.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9.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9.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9.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9.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9.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9.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9.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9.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9.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9.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9.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9.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9.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9.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9.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9.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9.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9.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9.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9.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9.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9.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9.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9.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9.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9.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9.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9.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9.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9.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9.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9.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9.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9.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9.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9.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9.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9.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9.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9.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9.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9.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9.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9.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9.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9.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9.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9.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9.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9.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9.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9.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9.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9.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9.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9.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9.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9.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9.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9.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9.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9.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9.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9.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9.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9.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9.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9.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9.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9.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9.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9.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9.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9.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9.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9.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9.5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9.5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9.5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9.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9.5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9.5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9.5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9.5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9.5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9.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9.5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9.5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9.5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9.5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9.5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9.5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9.5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9.5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9.5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9.5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9.5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9.5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9.5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9.5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9.5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9.5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9.5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9.5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9.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9.5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9.5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9.5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9.5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9.5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9.5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9.5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9.5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9.5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9.5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9.5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9.5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9.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9.5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9.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9.5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9.5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9.5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9.5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9.5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9.5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9.5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9.5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9.5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9.5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9.5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9.5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9.5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9.5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9.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9.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9.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9.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9.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9.5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9.5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9.5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9.5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9.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9.5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9.5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9.5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9.5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9.5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9.5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9.5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9.5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9.5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9.5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9.5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9.5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9.5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9.5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9.5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9.5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9.5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9.5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9.5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9.5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9.5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9.5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9.5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9.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9.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9.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9.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9.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9.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9.5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9.5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9.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9.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9.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9.5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9.5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9.5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9.5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9.5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9.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9.5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9.5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9.5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9.5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9.5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9.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9.5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9.5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9.5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9.5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9.5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9.5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9.5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9.5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9.5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9.5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9.5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9.5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9.5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9.5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9.5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9.5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9.5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9.5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9.5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9.5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9.5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9.5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9.5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9.5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9.5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9.5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9.5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9.5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9.5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9.5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9.5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9.5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9.5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9.5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9.5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9.5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9.5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9.5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9.5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9.5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9.5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9.5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9.5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9.5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9.5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9.5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9.5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9.5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9.5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9.5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9.5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9.5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9.5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9.5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9.5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9.5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9.5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9.5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9.5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9.5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9.5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9.5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9.5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9.5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9.5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9.5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9.5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9.5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9.5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9.5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9.5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9.5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9.5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9.5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9.5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9.5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9.5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9.5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9.5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9.5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9.5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9.5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9.5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9.5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9.5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9.5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9.5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9.5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9.5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9.5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9.5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9.5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9.5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9.5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9.5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9.5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9.5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9.5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9.5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9.5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9.5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9.5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9.5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9.5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9.5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9.5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9.5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9.5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9.5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9.5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9.5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9.5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9.5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9.5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9.5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9.5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9.5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9.5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9.5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9.5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9.5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9.5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9.5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9.5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9.5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9.5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9.5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9.5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9.5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9.5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9.5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9.5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9.5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9.5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9.5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9.5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9.5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9.5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9.5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9.5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9.5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9.5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9.5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9.5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9.5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9.5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9.5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9.5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9.5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9.5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9.5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9.5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9.5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9.5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9.5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9.5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9.5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9.5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9.5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9.5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9.5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9.5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9.5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9.5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9.5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9.5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9.5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9.5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9.5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9.5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9.5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9.5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9.5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9.5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9.5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9.5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9.5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9.5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9.5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9.5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9.5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9.5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9.5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9.5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9.5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9.5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9.5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9.5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9.5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9.5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9.5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9.5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9.5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9.5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9.5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9.5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9.5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9.5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9.5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9.5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9.5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9.5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9.5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9.5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9.5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9.5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9.5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9.5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9.5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9.5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9.5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9.5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9.5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9.5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9.5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9.5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9.5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9.5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9.5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9.5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9.5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9.5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9.5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9.5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9.5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9.5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9.5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9.5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9.5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9.5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9.5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9.5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9.5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9.5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9.5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9.5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9.5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9.5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9.5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9.5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9.5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9.5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9.5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9.5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9.5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9.5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9.5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9.5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9.5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9.5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9.5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9.5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9.5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9.5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9.5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9.5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9.5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9.5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9.5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9.5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9.5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9.5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9.5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9.5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9.5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9.5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9.5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9.5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9.5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9.5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9.5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9.5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9.5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9.5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9.5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9.5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9.5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9.5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9.5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9.5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9.5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9.5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9.5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9.5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9.5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9.5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9.5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9.5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9.5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9.5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9.5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9.5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9.5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9.5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9.5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9.5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9.5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9.5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9.5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9.5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9.5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9.5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9.5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9.5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9.5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9.5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9.5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9.5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9.5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9.5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9.5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9.5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9.5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9.5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9.5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9.5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9.5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9.5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9.5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9.5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9.5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9.5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9.5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9.5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9.5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9.5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9.5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9.5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9.5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9.5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9.5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9.5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9.5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9.5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9.5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9.5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9.5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9.5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9.5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9.5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9.5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9.5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9.5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9.5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9.5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9.5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9.5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9.5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9.5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9.5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9.5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9.5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9.5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9.5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9.5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9.5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9.5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9.5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9.5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9.5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9.5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9.5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9.5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9.5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9.5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9.5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9.5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9.5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9.5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9.5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9.5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9.5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9.5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9.5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9.5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9.5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9.5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9.5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9.5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9.5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9.5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9.5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9.5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9.5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9.5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9.5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9.5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9.5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9.5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9.5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9.5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9.5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9.5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9.5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9.5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9.5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9.5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9.5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9.5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9.5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9.5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9.5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9.5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9.5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9.5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9.5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9.5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9.5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9.5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9.5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9.5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9.5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9.5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9.5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9.5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9.5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9.5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9.5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9.5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9.5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9.5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9.5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9.5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9.5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9.5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9.5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9.5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9.5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9.5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9.5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9.5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9.5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9.5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9.5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9.5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9.5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9.5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9.5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9.5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9.5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9.5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9.5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9.5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9.5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9.5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9.5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9.5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9.5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9.5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9.5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9.5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9.5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9.5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9.5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9.5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9.5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9.5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9.5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9.5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9.5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9.5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9.5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9.5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9.5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9.5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9.5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9.5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9.5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9.5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9.5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9.5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9.5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9.5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9.5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9.5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9.5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9.5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9.5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9.5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9.5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9.5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9.5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9.5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9.5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9.5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9.5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9.5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9.5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9.5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9.5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9.5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9.5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9.5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9.5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9.5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9.5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9.5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9.5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9.5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9.5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9.5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9.5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9.5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9.5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9.5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9.5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9.5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9.5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9.5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9.5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9.5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9.5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9.5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9.5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9.5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9.5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9.5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9.5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9.5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9.5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9.5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9.5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9.5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9.5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9.5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9.5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9.5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9.5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9.5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9.5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9.5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9.5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9.5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9.5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9.5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9.5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9.5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9.5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9.5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9.5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9.5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9.5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9.5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9.5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9.5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9.5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9.5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9.5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9.5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9.5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9.5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9.5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9.5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9.5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9.5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9.5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9.5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9.5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9.5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9.5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9.5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9.5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9.5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9.5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9.5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9.5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9.5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9.5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9.5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9.5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9.5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9.5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9.5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9.5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9.5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9.5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9.5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9.5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9.5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9.5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9.5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9.5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9.5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9.5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9.5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9.5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9.5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9.5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9.5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9.5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9.5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9.5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9.5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9.5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9.5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9.5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9.5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9.5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9.5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9.5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9.5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9.5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9.5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9.5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9.5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9.5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9.5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9.5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9.5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9.5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9.5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9.5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9.5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9.5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9.5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9.5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9.5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9.5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9.5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9.5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9.5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9.5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9.5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9.5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9.5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9.5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9.5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9.5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9.5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9.5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9.5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9.5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9.5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9.5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9.5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9.5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9.5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9.5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9.5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9.5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9.5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9.5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9.5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9.5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9.5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9.5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9.5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9.5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9.5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9.5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9.5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9.5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9.5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9.5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9.5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9.5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9.5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9.5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9.5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</sheetData>
  <mergeCells count="20">
    <mergeCell ref="B19:L19"/>
    <mergeCell ref="A14:L14"/>
    <mergeCell ref="B15:L15"/>
    <mergeCell ref="B16:L16"/>
    <mergeCell ref="B17:L17"/>
    <mergeCell ref="B18:L18"/>
    <mergeCell ref="A31:L31"/>
    <mergeCell ref="A22:D22"/>
    <mergeCell ref="J22:K22"/>
    <mergeCell ref="A25:L25"/>
    <mergeCell ref="A27:L27"/>
    <mergeCell ref="H29:J29"/>
    <mergeCell ref="K29:L29"/>
    <mergeCell ref="A12:L12"/>
    <mergeCell ref="K2:L3"/>
    <mergeCell ref="J1:L1"/>
    <mergeCell ref="I5:K5"/>
    <mergeCell ref="A7:L7"/>
    <mergeCell ref="A9:L9"/>
    <mergeCell ref="A10:L10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5"/>
  <sheetViews>
    <sheetView zoomScaleNormal="100" workbookViewId="0">
      <selection sqref="A1:L1"/>
    </sheetView>
  </sheetViews>
  <sheetFormatPr defaultColWidth="14.42578125" defaultRowHeight="15" x14ac:dyDescent="0.25"/>
  <cols>
    <col min="1" max="1" width="17.42578125" style="1" customWidth="1"/>
    <col min="2" max="2" width="2.140625" style="1" customWidth="1"/>
    <col min="3" max="3" width="14.7109375" style="1" customWidth="1"/>
    <col min="4" max="4" width="7.7109375" style="1" customWidth="1"/>
    <col min="5" max="5" width="8" style="1" customWidth="1"/>
    <col min="6" max="6" width="12.85546875" style="1" customWidth="1"/>
    <col min="7" max="7" width="6.5703125" style="1" customWidth="1"/>
    <col min="8" max="8" width="6.28515625" style="1" customWidth="1"/>
    <col min="9" max="9" width="9.28515625" style="1" customWidth="1"/>
    <col min="10" max="10" width="11.28515625" style="1" customWidth="1"/>
    <col min="11" max="11" width="9.28515625" style="1" customWidth="1"/>
    <col min="12" max="12" width="40.28515625" style="1" customWidth="1"/>
    <col min="13" max="16384" width="14.42578125" style="1"/>
  </cols>
  <sheetData>
    <row r="1" spans="1:25" ht="30" x14ac:dyDescent="0.4">
      <c r="A1" s="6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0.5" customHeight="1" thickBot="1" x14ac:dyDescent="0.3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8" customHeight="1" thickTop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9.5" x14ac:dyDescent="0.3">
      <c r="A4" s="4" t="s">
        <v>48</v>
      </c>
      <c r="B4" s="12"/>
      <c r="C4" s="71">
        <f>Фамилия</f>
        <v>0</v>
      </c>
      <c r="D4" s="72"/>
      <c r="E4" s="72"/>
      <c r="F4" s="72"/>
      <c r="G4" s="72"/>
      <c r="H4" s="72"/>
      <c r="I4" s="72"/>
      <c r="J4" s="72"/>
      <c r="K4" s="72"/>
      <c r="L4" s="7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8.25" customHeight="1" x14ac:dyDescent="0.3">
      <c r="A5" s="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9.5" x14ac:dyDescent="0.3">
      <c r="A6" s="4" t="s">
        <v>49</v>
      </c>
      <c r="B6" s="12"/>
      <c r="C6" s="71">
        <f>Имя</f>
        <v>0</v>
      </c>
      <c r="D6" s="72"/>
      <c r="E6" s="72"/>
      <c r="F6" s="72"/>
      <c r="G6" s="72"/>
      <c r="H6" s="72"/>
      <c r="I6" s="72"/>
      <c r="J6" s="72"/>
      <c r="K6" s="72"/>
      <c r="L6" s="7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8.25" customHeight="1" x14ac:dyDescent="0.3">
      <c r="A7" s="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9.5" x14ac:dyDescent="0.3">
      <c r="A8" s="4" t="s">
        <v>50</v>
      </c>
      <c r="B8" s="12"/>
      <c r="C8" s="71">
        <f>Отчество</f>
        <v>0</v>
      </c>
      <c r="D8" s="72"/>
      <c r="E8" s="72"/>
      <c r="F8" s="72"/>
      <c r="G8" s="72"/>
      <c r="H8" s="72"/>
      <c r="I8" s="72"/>
      <c r="J8" s="72"/>
      <c r="K8" s="72"/>
      <c r="L8" s="7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6.75" customHeigh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20.25" thickBot="1" x14ac:dyDescent="0.35">
      <c r="A10" s="6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.75" customHeight="1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9.5" x14ac:dyDescent="0.3">
      <c r="A12" s="47" t="s">
        <v>51</v>
      </c>
      <c r="B12" s="48"/>
      <c r="C12" s="64" t="s">
        <v>19</v>
      </c>
      <c r="D12" s="56"/>
      <c r="E12" s="56"/>
      <c r="F12" s="56"/>
      <c r="G12" s="56"/>
      <c r="H12" s="56"/>
      <c r="I12" s="56"/>
      <c r="J12" s="56"/>
      <c r="K12" s="56"/>
      <c r="L12" s="56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9.5" x14ac:dyDescent="0.3">
      <c r="A13" s="47" t="s">
        <v>52</v>
      </c>
      <c r="B13" s="48"/>
      <c r="C13" s="48"/>
      <c r="D13" s="48"/>
      <c r="E13" s="48"/>
      <c r="F13" s="64" t="s">
        <v>53</v>
      </c>
      <c r="G13" s="56"/>
      <c r="H13" s="56"/>
      <c r="I13" s="56"/>
      <c r="J13" s="56"/>
      <c r="K13" s="56"/>
      <c r="L13" s="56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9" customHeigh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9.5" x14ac:dyDescent="0.3">
      <c r="A15" s="10" t="s">
        <v>54</v>
      </c>
      <c r="B15" s="74">
        <f>Серия_п</f>
        <v>0</v>
      </c>
      <c r="C15" s="73"/>
      <c r="D15" s="52" t="s">
        <v>55</v>
      </c>
      <c r="E15" s="48"/>
      <c r="F15" s="74">
        <f>Номер_п</f>
        <v>0</v>
      </c>
      <c r="G15" s="73"/>
      <c r="H15" s="52" t="s">
        <v>56</v>
      </c>
      <c r="I15" s="48"/>
      <c r="J15" s="48"/>
      <c r="K15" s="75">
        <f>ДВ</f>
        <v>0</v>
      </c>
      <c r="L15" s="7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8.25" customHeigh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68.25" customHeight="1" x14ac:dyDescent="0.3">
      <c r="A17" s="78" t="s">
        <v>57</v>
      </c>
      <c r="B17" s="79"/>
      <c r="C17" s="80">
        <f>Выдан</f>
        <v>0</v>
      </c>
      <c r="D17" s="81"/>
      <c r="E17" s="81"/>
      <c r="F17" s="81"/>
      <c r="G17" s="81"/>
      <c r="H17" s="81"/>
      <c r="I17" s="81"/>
      <c r="J17" s="81"/>
      <c r="K17" s="81"/>
      <c r="L17" s="8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9" customHeigh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9.5" x14ac:dyDescent="0.3">
      <c r="A19" s="8" t="s">
        <v>58</v>
      </c>
      <c r="B19" s="71">
        <f>Пол</f>
        <v>0</v>
      </c>
      <c r="C19" s="73"/>
      <c r="D19" s="12"/>
      <c r="E19" s="47" t="s">
        <v>35</v>
      </c>
      <c r="F19" s="48"/>
      <c r="G19" s="75">
        <f>ДР</f>
        <v>0</v>
      </c>
      <c r="H19" s="83"/>
      <c r="I19" s="76"/>
      <c r="J19" s="52" t="s">
        <v>81</v>
      </c>
      <c r="K19" s="84"/>
      <c r="L19" s="23">
        <f>СНИЛС</f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6" customHeigh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20.25" thickBot="1" x14ac:dyDescent="0.3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.75" customHeight="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9.5" x14ac:dyDescent="0.3">
      <c r="A23" s="77" t="s">
        <v>59</v>
      </c>
      <c r="B23" s="48"/>
      <c r="C23" s="48"/>
      <c r="D23" s="48"/>
      <c r="E23" s="4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5.2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9.5" x14ac:dyDescent="0.3">
      <c r="A25" s="52" t="s">
        <v>60</v>
      </c>
      <c r="B25" s="48"/>
      <c r="C25" s="48"/>
      <c r="D25" s="71">
        <f>Страна</f>
        <v>0</v>
      </c>
      <c r="E25" s="72"/>
      <c r="F25" s="73"/>
      <c r="G25" s="12"/>
      <c r="H25" s="52" t="s">
        <v>61</v>
      </c>
      <c r="I25" s="48"/>
      <c r="J25" s="48"/>
      <c r="K25" s="48"/>
      <c r="L25" s="5">
        <f>Индекс</f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7.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9.5" x14ac:dyDescent="0.3">
      <c r="A27" s="86" t="s">
        <v>21</v>
      </c>
      <c r="B27" s="48"/>
      <c r="C27" s="48"/>
      <c r="D27" s="71">
        <f>Область</f>
        <v>0</v>
      </c>
      <c r="E27" s="72"/>
      <c r="F27" s="72"/>
      <c r="G27" s="72"/>
      <c r="H27" s="72"/>
      <c r="I27" s="72"/>
      <c r="J27" s="72"/>
      <c r="K27" s="72"/>
      <c r="L27" s="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6" customHeight="1" x14ac:dyDescent="0.3">
      <c r="A28" s="10"/>
      <c r="B28" s="10"/>
      <c r="C28" s="1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9.5" x14ac:dyDescent="0.3">
      <c r="A29" s="86" t="s">
        <v>22</v>
      </c>
      <c r="B29" s="48"/>
      <c r="C29" s="48"/>
      <c r="D29" s="71">
        <f>Пункт</f>
        <v>0</v>
      </c>
      <c r="E29" s="72"/>
      <c r="F29" s="72"/>
      <c r="G29" s="72"/>
      <c r="H29" s="72"/>
      <c r="I29" s="72"/>
      <c r="J29" s="72"/>
      <c r="K29" s="72"/>
      <c r="L29" s="73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6.7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9.5" x14ac:dyDescent="0.3">
      <c r="A31" s="52" t="s">
        <v>62</v>
      </c>
      <c r="B31" s="48"/>
      <c r="C31" s="48"/>
      <c r="D31" s="71">
        <f>Улица</f>
        <v>0</v>
      </c>
      <c r="E31" s="72"/>
      <c r="F31" s="72"/>
      <c r="G31" s="72"/>
      <c r="H31" s="72"/>
      <c r="I31" s="72"/>
      <c r="J31" s="72"/>
      <c r="K31" s="72"/>
      <c r="L31" s="7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6.7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9.5" x14ac:dyDescent="0.3">
      <c r="A33" s="52" t="s">
        <v>63</v>
      </c>
      <c r="B33" s="48"/>
      <c r="C33" s="85">
        <f>Дом</f>
        <v>0</v>
      </c>
      <c r="D33" s="73"/>
      <c r="E33" s="52" t="s">
        <v>64</v>
      </c>
      <c r="F33" s="48"/>
      <c r="G33" s="85">
        <f>Копус</f>
        <v>0</v>
      </c>
      <c r="H33" s="72"/>
      <c r="I33" s="73"/>
      <c r="J33" s="52" t="s">
        <v>65</v>
      </c>
      <c r="K33" s="48"/>
      <c r="L33" s="5">
        <f>Квартира</f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6.7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20.25" thickBot="1" x14ac:dyDescent="0.35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9.5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9.5" x14ac:dyDescent="0.3">
      <c r="A37" s="47" t="s">
        <v>66</v>
      </c>
      <c r="B37" s="48"/>
      <c r="C37" s="48"/>
      <c r="D37" s="85">
        <f>Телефон</f>
        <v>0</v>
      </c>
      <c r="E37" s="72"/>
      <c r="F37" s="72"/>
      <c r="G37" s="73"/>
      <c r="H37" s="12"/>
      <c r="I37" s="47" t="s">
        <v>67</v>
      </c>
      <c r="J37" s="48"/>
      <c r="K37" s="71">
        <f>Почта</f>
        <v>0</v>
      </c>
      <c r="L37" s="73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6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20.25" thickBot="1" x14ac:dyDescent="0.3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6.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9.5" x14ac:dyDescent="0.3">
      <c r="A41" s="77" t="s">
        <v>68</v>
      </c>
      <c r="B41" s="48"/>
      <c r="C41" s="48"/>
      <c r="D41" s="48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6.7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9.5" x14ac:dyDescent="0.3">
      <c r="A43" s="47" t="s">
        <v>69</v>
      </c>
      <c r="B43" s="48"/>
      <c r="C43" s="48"/>
      <c r="D43" s="71">
        <f>Уровень</f>
        <v>0</v>
      </c>
      <c r="E43" s="72"/>
      <c r="F43" s="72"/>
      <c r="G43" s="7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7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37.5" customHeight="1" x14ac:dyDescent="0.25">
      <c r="A45" s="6" t="s">
        <v>70</v>
      </c>
      <c r="B45" s="6"/>
      <c r="C45" s="6"/>
      <c r="D45" s="67" t="str">
        <f>IF(D43="Высшее","Диплом о высшем образовании",IF(D43="Среднее профессиональное","Диполом о среднем профессиональном образовании",""))</f>
        <v/>
      </c>
      <c r="E45" s="67"/>
      <c r="F45" s="67"/>
      <c r="G45" s="67"/>
      <c r="H45" s="67"/>
      <c r="I45" s="67"/>
      <c r="J45" s="67"/>
      <c r="K45" s="13"/>
      <c r="L45" s="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7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9.5" x14ac:dyDescent="0.3">
      <c r="A47" s="10" t="s">
        <v>54</v>
      </c>
      <c r="B47" s="71">
        <f>Серия_д</f>
        <v>0</v>
      </c>
      <c r="C47" s="73"/>
      <c r="D47" s="52" t="s">
        <v>55</v>
      </c>
      <c r="E47" s="48"/>
      <c r="F47" s="71">
        <f>Номер_д</f>
        <v>0</v>
      </c>
      <c r="G47" s="72"/>
      <c r="H47" s="73"/>
      <c r="I47" s="47" t="s">
        <v>32</v>
      </c>
      <c r="J47" s="48"/>
      <c r="K47" s="7">
        <f>Год</f>
        <v>0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6.7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20.25" thickBot="1" x14ac:dyDescent="0.35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9.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44.45" customHeight="1" x14ac:dyDescent="0.3">
      <c r="A51" s="10" t="s">
        <v>43</v>
      </c>
      <c r="B51" s="87">
        <f>ДЗ</f>
        <v>0</v>
      </c>
      <c r="C51" s="88"/>
      <c r="D51" s="88"/>
      <c r="E51" s="12"/>
      <c r="F51" s="64"/>
      <c r="G51" s="56"/>
      <c r="H51" s="56"/>
      <c r="I51" s="56"/>
      <c r="J51" s="56"/>
      <c r="K51" s="89" t="str">
        <f>" / "&amp;Фамилия&amp;" "&amp;LEFT(Имя,1)&amp;". "&amp;LEFT(Отчество,1)&amp;"."</f>
        <v xml:space="preserve"> /  . .</v>
      </c>
      <c r="L51" s="90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9.5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9.5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9.5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9.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9.5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9.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9.5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9.5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9.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9.5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9.5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9.5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9.5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9.5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9.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9.5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9.5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9.5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9.5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9.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9.5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9.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9.5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9.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9.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9.5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9.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9.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9.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9.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9.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9.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9.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9.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9.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9.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9.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9.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9.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9.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9.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9.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9.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9.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9.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9.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9.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9.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9.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9.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9.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9.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9.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9.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9.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9.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9.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9.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9.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9.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9.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9.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9.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9.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9.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9.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9.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9.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9.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9.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9.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9.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9.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9.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9.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9.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9.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9.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9.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9.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9.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9.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9.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9.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9.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9.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9.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9.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9.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9.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9.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9.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9.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9.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9.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9.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9.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9.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9.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9.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9.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9.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9.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9.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9.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9.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9.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9.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9.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9.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9.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9.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9.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9.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9.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9.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9.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9.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9.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9.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9.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9.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9.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9.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9.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9.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9.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9.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9.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9.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9.5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9.5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9.5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9.5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9.5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9.5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9.5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9.5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9.5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9.5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9.5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9.5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9.5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9.5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9.5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9.5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9.5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9.5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9.5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9.5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9.5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9.5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9.5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9.5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9.5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9.5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9.5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9.5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9.5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9.5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9.5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9.5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9.5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9.5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9.5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9.5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9.5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9.5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9.5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9.5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9.5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9.5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9.5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9.5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9.5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9.5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9.5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9.5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9.5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9.5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9.5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9.5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9.5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9.5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9.5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9.5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9.5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9.5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9.5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9.5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9.5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9.5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9.5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9.5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9.5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9.5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9.5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9.5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9.5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9.5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9.5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9.5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9.5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9.5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9.5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9.5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9.5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9.5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9.5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9.5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9.5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9.5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9.5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9.5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9.5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9.5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9.5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9.5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9.5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9.5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9.5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9.5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9.5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9.5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9.5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9.5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9.5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9.5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9.5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9.5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9.5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9.5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9.5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9.5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9.5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9.5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9.5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9.5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9.5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9.5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9.5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9.5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9.5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9.5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9.5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9.5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9.5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9.5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9.5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9.5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9.5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9.5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9.5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9.5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9.5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9.5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9.5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9.5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9.5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9.5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9.5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9.5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9.5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9.5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9.5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9.5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9.5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9.5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9.5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9.5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9.5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9.5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9.5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9.5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9.5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9.5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9.5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9.5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9.5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9.5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9.5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9.5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9.5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9.5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9.5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9.5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9.5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9.5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9.5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9.5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9.5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9.5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9.5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9.5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9.5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9.5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9.5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9.5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9.5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9.5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9.5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9.5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9.5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9.5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9.5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9.5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9.5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9.5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9.5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9.5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9.5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9.5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9.5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9.5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9.5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9.5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9.5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9.5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9.5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9.5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9.5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9.5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9.5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9.5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9.5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9.5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9.5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9.5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9.5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9.5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9.5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9.5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9.5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9.5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9.5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9.5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9.5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9.5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9.5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9.5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9.5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9.5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9.5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9.5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9.5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9.5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9.5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9.5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9.5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9.5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9.5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9.5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9.5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9.5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9.5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9.5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9.5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9.5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9.5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9.5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9.5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9.5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9.5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9.5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9.5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9.5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9.5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9.5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9.5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9.5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9.5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9.5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9.5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9.5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9.5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9.5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9.5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9.5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9.5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9.5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9.5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9.5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9.5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9.5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9.5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9.5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9.5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9.5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9.5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9.5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9.5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9.5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9.5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9.5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9.5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9.5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9.5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9.5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9.5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9.5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9.5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9.5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9.5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9.5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9.5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9.5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9.5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9.5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9.5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9.5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9.5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9.5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9.5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9.5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9.5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9.5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9.5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9.5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9.5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9.5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9.5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9.5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9.5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9.5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9.5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9.5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9.5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9.5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9.5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9.5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9.5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9.5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9.5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9.5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9.5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9.5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9.5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9.5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9.5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9.5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9.5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9.5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9.5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9.5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9.5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9.5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9.5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9.5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9.5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9.5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9.5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9.5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9.5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9.5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9.5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9.5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9.5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9.5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9.5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9.5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9.5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9.5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9.5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9.5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9.5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9.5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9.5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9.5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9.5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9.5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9.5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9.5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9.5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9.5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9.5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9.5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9.5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9.5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9.5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9.5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9.5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9.5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9.5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9.5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9.5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9.5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9.5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9.5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9.5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9.5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9.5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9.5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9.5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9.5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9.5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9.5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9.5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9.5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9.5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9.5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9.5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9.5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9.5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9.5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9.5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9.5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9.5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9.5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9.5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9.5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9.5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9.5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9.5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9.5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9.5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9.5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9.5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9.5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9.5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9.5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9.5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9.5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9.5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9.5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9.5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9.5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9.5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9.5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9.5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9.5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9.5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9.5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9.5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9.5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9.5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9.5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9.5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9.5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9.5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9.5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9.5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9.5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9.5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9.5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9.5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9.5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9.5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9.5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9.5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9.5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9.5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9.5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9.5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9.5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9.5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9.5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9.5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9.5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9.5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9.5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9.5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9.5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9.5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9.5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9.5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9.5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9.5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9.5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9.5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9.5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9.5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9.5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9.5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9.5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9.5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9.5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9.5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9.5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9.5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9.5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9.5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9.5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9.5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9.5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9.5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9.5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9.5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9.5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9.5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9.5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9.5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9.5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9.5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9.5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9.5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9.5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9.5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9.5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9.5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9.5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9.5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9.5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9.5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9.5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9.5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9.5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9.5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9.5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9.5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9.5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9.5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9.5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9.5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9.5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9.5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9.5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9.5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9.5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9.5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9.5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9.5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9.5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9.5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9.5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9.5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9.5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9.5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9.5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9.5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9.5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9.5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9.5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9.5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9.5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9.5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9.5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9.5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9.5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9.5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9.5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9.5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9.5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9.5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9.5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9.5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9.5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9.5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9.5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9.5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9.5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9.5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9.5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9.5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9.5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9.5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9.5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9.5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9.5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9.5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9.5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9.5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9.5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9.5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9.5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9.5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9.5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9.5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9.5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9.5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9.5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9.5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9.5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9.5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9.5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9.5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9.5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9.5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9.5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9.5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9.5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9.5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9.5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9.5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9.5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9.5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9.5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9.5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9.5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9.5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9.5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9.5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9.5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9.5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9.5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9.5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9.5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9.5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9.5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9.5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9.5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9.5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9.5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9.5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9.5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9.5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9.5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9.5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9.5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9.5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9.5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9.5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9.5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9.5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9.5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9.5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9.5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9.5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9.5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9.5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9.5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9.5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9.5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9.5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9.5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9.5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9.5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9.5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9.5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9.5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9.5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9.5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9.5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9.5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9.5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9.5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9.5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9.5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9.5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9.5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9.5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9.5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9.5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9.5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9.5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9.5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9.5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9.5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9.5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9.5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9.5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9.5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9.5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9.5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9.5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9.5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9.5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9.5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9.5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9.5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9.5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9.5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9.5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9.5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9.5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9.5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9.5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9.5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9.5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9.5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9.5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9.5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9.5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9.5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9.5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9.5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9.5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9.5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9.5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9.5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9.5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9.5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9.5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9.5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9.5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9.5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9.5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9.5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9.5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9.5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9.5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9.5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9.5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9.5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9.5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9.5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9.5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9.5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9.5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9.5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9.5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9.5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9.5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9.5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9.5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9.5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9.5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9.5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9.5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9.5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9.5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9.5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9.5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9.5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9.5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9.5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9.5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9.5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9.5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9.5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9.5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9.5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9.5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9.5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9.5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9.5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9.5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9.5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9.5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9.5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9.5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9.5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9.5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9.5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9.5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9.5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9.5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9.5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9.5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9.5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9.5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9.5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9.5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9.5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9.5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9.5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9.5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9.5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9.5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9.5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9.5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9.5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9.5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9.5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9.5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9.5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9.5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9.5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9.5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9.5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9.5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9.5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9.5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9.5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9.5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9.5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9.5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9.5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9.5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9.5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9.5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9.5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9.5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9.5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9.5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9.5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9.5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9.5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9.5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9.5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9.5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9.5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9.5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9.5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9.5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9.5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9.5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9.5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9.5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9.5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9.5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9.5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9.5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9.5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9.5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9.5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9.5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9.5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9.5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9.5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9.5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9.5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9.5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9.5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9.5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9.5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9.5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9.5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9.5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9.5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9.5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9.5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9.5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9.5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9.5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9.5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9.5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9.5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9.5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9.5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9.5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9.5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9.5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9.5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9.5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9.5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9.5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9.5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9.5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9.5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9.5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9.5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9.5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9.5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9.5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9.5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9.5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9.5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9.5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9.5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9.5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9.5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9.5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9.5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9.5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</sheetData>
  <mergeCells count="55">
    <mergeCell ref="A39:L39"/>
    <mergeCell ref="A41:D41"/>
    <mergeCell ref="A43:C43"/>
    <mergeCell ref="D43:G43"/>
    <mergeCell ref="A49:L49"/>
    <mergeCell ref="B51:D51"/>
    <mergeCell ref="F51:J51"/>
    <mergeCell ref="K51:L51"/>
    <mergeCell ref="B47:C47"/>
    <mergeCell ref="D47:E47"/>
    <mergeCell ref="F47:H47"/>
    <mergeCell ref="I47:J47"/>
    <mergeCell ref="A35:L35"/>
    <mergeCell ref="A37:C37"/>
    <mergeCell ref="D37:G37"/>
    <mergeCell ref="A27:C27"/>
    <mergeCell ref="D27:L27"/>
    <mergeCell ref="A29:C29"/>
    <mergeCell ref="D29:L29"/>
    <mergeCell ref="A31:C31"/>
    <mergeCell ref="D31:L31"/>
    <mergeCell ref="A33:B33"/>
    <mergeCell ref="C33:D33"/>
    <mergeCell ref="E33:F33"/>
    <mergeCell ref="G33:I33"/>
    <mergeCell ref="J33:K33"/>
    <mergeCell ref="I37:J37"/>
    <mergeCell ref="K37:L37"/>
    <mergeCell ref="A17:B17"/>
    <mergeCell ref="C17:L17"/>
    <mergeCell ref="B19:C19"/>
    <mergeCell ref="E19:F19"/>
    <mergeCell ref="G19:I19"/>
    <mergeCell ref="J19:K19"/>
    <mergeCell ref="A21:L21"/>
    <mergeCell ref="A23:E23"/>
    <mergeCell ref="A25:C25"/>
    <mergeCell ref="D25:F25"/>
    <mergeCell ref="H25:K25"/>
    <mergeCell ref="A10:L10"/>
    <mergeCell ref="D45:J45"/>
    <mergeCell ref="A1:L1"/>
    <mergeCell ref="A2:L2"/>
    <mergeCell ref="C4:L4"/>
    <mergeCell ref="C6:L6"/>
    <mergeCell ref="C8:L8"/>
    <mergeCell ref="A12:B12"/>
    <mergeCell ref="C12:L12"/>
    <mergeCell ref="A13:E13"/>
    <mergeCell ref="F13:L13"/>
    <mergeCell ref="B15:C15"/>
    <mergeCell ref="D15:E15"/>
    <mergeCell ref="F15:G15"/>
    <mergeCell ref="H15:J15"/>
    <mergeCell ref="K15:L15"/>
  </mergeCells>
  <pageMargins left="0.7" right="0.7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="55" zoomScaleNormal="55" workbookViewId="0">
      <selection sqref="A1:L1"/>
    </sheetView>
  </sheetViews>
  <sheetFormatPr defaultColWidth="8.7109375" defaultRowHeight="19.5" x14ac:dyDescent="0.3"/>
  <cols>
    <col min="1" max="2" width="8.7109375" style="18"/>
    <col min="3" max="9" width="14.140625" style="18" customWidth="1"/>
    <col min="10" max="16384" width="8.7109375" style="18"/>
  </cols>
  <sheetData>
    <row r="1" spans="1:26" s="17" customFormat="1" ht="30.75" customHeight="1" x14ac:dyDescent="0.3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26" s="17" customFormat="1" ht="7.5" customHeigh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6" s="17" customFormat="1" ht="22.5" customHeight="1" x14ac:dyDescent="0.3">
      <c r="A3" s="97" t="s">
        <v>23</v>
      </c>
      <c r="B3" s="97"/>
      <c r="C3" s="97"/>
      <c r="D3" s="15"/>
      <c r="E3" s="15"/>
      <c r="F3" s="15"/>
      <c r="G3" s="15"/>
      <c r="H3" s="15"/>
      <c r="I3" s="15"/>
      <c r="J3" s="95">
        <f>ДЗ</f>
        <v>0</v>
      </c>
      <c r="K3" s="95"/>
      <c r="L3" s="95"/>
    </row>
    <row r="4" spans="1:26" ht="6.95" customHeight="1" x14ac:dyDescent="0.3"/>
    <row r="5" spans="1:26" ht="62.1" customHeight="1" x14ac:dyDescent="0.3">
      <c r="A5" s="94" t="str">
        <f>"          Я, "&amp;Фамилия&amp;" "&amp;Имя&amp;" "&amp;Отчество&amp;" Паспорт: серия "&amp;Серия_п&amp;" № "&amp;Номер_п&amp;" выдан: "&amp;Выдан&amp;", проживающий (ая) по адресу: "&amp;Индекс&amp;", "&amp;Область&amp;", "&amp;Пункт&amp;", "&amp;Улица&amp;", д. "&amp;Дом&amp;", корп. "&amp;Копус&amp;", кв. "&amp;Квартира</f>
        <v xml:space="preserve">          Я,    Паспорт: серия  №  выдан: , проживающий (ая) по адресу: , , , , д. , корп. , кв. 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26" ht="266.10000000000002" customHeight="1" x14ac:dyDescent="0.3">
      <c r="A6" s="94" t="s">
        <v>72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26" ht="38.1" customHeight="1" x14ac:dyDescent="0.3">
      <c r="A7" s="94" t="s">
        <v>73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26" ht="283.5" customHeight="1" x14ac:dyDescent="0.3">
      <c r="A8" s="94" t="s">
        <v>74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26" ht="150" customHeight="1" x14ac:dyDescent="0.3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26" ht="136.5" customHeight="1" x14ac:dyDescent="0.3">
      <c r="A10" s="94" t="s">
        <v>76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26" ht="34.5" customHeight="1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26" s="1" customFormat="1" x14ac:dyDescent="0.3">
      <c r="A12" s="47" t="s">
        <v>42</v>
      </c>
      <c r="B12" s="48"/>
      <c r="C12" s="48"/>
      <c r="D12" s="48"/>
      <c r="E12" s="11"/>
      <c r="F12" s="11"/>
      <c r="G12" s="20"/>
      <c r="H12" s="20"/>
      <c r="I12" s="8" t="s">
        <v>43</v>
      </c>
      <c r="J12" s="91">
        <f>ДЗ</f>
        <v>0</v>
      </c>
      <c r="K12" s="91"/>
      <c r="L12" s="9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5" spans="1:26" x14ac:dyDescent="0.3">
      <c r="A15" s="18" t="s">
        <v>77</v>
      </c>
    </row>
    <row r="18" spans="1:12" x14ac:dyDescent="0.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39" customHeight="1" x14ac:dyDescent="0.3">
      <c r="A19" s="93" t="s">
        <v>78</v>
      </c>
      <c r="B19" s="93"/>
      <c r="C19" s="93"/>
      <c r="D19" s="93"/>
      <c r="G19" s="22" t="s">
        <v>79</v>
      </c>
      <c r="H19" s="22"/>
      <c r="I19" s="22"/>
      <c r="J19" s="93" t="s">
        <v>80</v>
      </c>
      <c r="K19" s="93"/>
      <c r="L19" s="93"/>
    </row>
  </sheetData>
  <mergeCells count="14">
    <mergeCell ref="A10:L10"/>
    <mergeCell ref="J3:L3"/>
    <mergeCell ref="A1:L1"/>
    <mergeCell ref="A3:C3"/>
    <mergeCell ref="A5:L5"/>
    <mergeCell ref="A6:L6"/>
    <mergeCell ref="A7:L7"/>
    <mergeCell ref="A8:L8"/>
    <mergeCell ref="A9:L9"/>
    <mergeCell ref="A12:D12"/>
    <mergeCell ref="J12:L12"/>
    <mergeCell ref="A18:L18"/>
    <mergeCell ref="A19:D19"/>
    <mergeCell ref="J19:L19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Q20" sqref="Q20"/>
    </sheetView>
  </sheetViews>
  <sheetFormatPr defaultRowHeight="15" x14ac:dyDescent="0.25"/>
  <cols>
    <col min="1" max="1" width="14.5703125" style="24" customWidth="1"/>
    <col min="2" max="3" width="10.42578125" style="24" customWidth="1"/>
    <col min="4" max="4" width="5.140625" style="24" customWidth="1"/>
    <col min="5" max="7" width="10.42578125" style="24" customWidth="1"/>
    <col min="8" max="8" width="5.5703125" style="24" customWidth="1"/>
    <col min="9" max="11" width="10.42578125" style="24" customWidth="1"/>
    <col min="12" max="12" width="2" style="24" customWidth="1"/>
    <col min="13" max="16384" width="9.140625" style="24"/>
  </cols>
  <sheetData>
    <row r="1" spans="1:12" ht="18" customHeight="1" x14ac:dyDescent="0.25">
      <c r="A1" s="122" t="s">
        <v>82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22.5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22" t="s">
        <v>83</v>
      </c>
      <c r="L2" s="122"/>
    </row>
    <row r="3" spans="1:12" ht="12.75" customHeight="1" x14ac:dyDescent="0.25">
      <c r="A3" s="123" t="s">
        <v>89</v>
      </c>
      <c r="B3" s="123"/>
      <c r="C3" s="123"/>
      <c r="D3" s="123"/>
      <c r="E3" s="123"/>
      <c r="F3" s="123"/>
      <c r="G3" s="123"/>
      <c r="H3" s="123"/>
      <c r="I3" s="123"/>
      <c r="J3" s="123"/>
      <c r="K3" s="25"/>
    </row>
    <row r="4" spans="1:12" ht="16.5" customHeight="1" x14ac:dyDescent="0.25">
      <c r="A4" s="101" t="str">
        <f>'Лист заполнения'!B9&amp; " " &amp; 'Лист заполнения'!B10 &amp; " " &amp;'Лист заполнения'!B11</f>
        <v xml:space="preserve">  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5" t="s">
        <v>92</v>
      </c>
    </row>
    <row r="5" spans="1:12" x14ac:dyDescent="0.25">
      <c r="A5" s="105" t="s">
        <v>90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2" x14ac:dyDescent="0.25">
      <c r="A6" s="124" t="s">
        <v>84</v>
      </c>
      <c r="B6" s="124"/>
      <c r="C6" s="124"/>
      <c r="D6" s="124"/>
      <c r="E6" s="124"/>
    </row>
    <row r="7" spans="1:12" x14ac:dyDescent="0.25">
      <c r="A7" s="27" t="s">
        <v>85</v>
      </c>
      <c r="B7" s="27"/>
      <c r="C7" s="27"/>
      <c r="E7" s="101" t="s">
        <v>126</v>
      </c>
      <c r="F7" s="101"/>
      <c r="G7" s="101"/>
      <c r="H7" s="101"/>
      <c r="I7" s="101"/>
      <c r="J7" s="101"/>
      <c r="K7" s="101"/>
      <c r="L7" s="101"/>
    </row>
    <row r="8" spans="1:12" ht="14.25" customHeight="1" x14ac:dyDescent="0.25">
      <c r="E8" s="102" t="s">
        <v>91</v>
      </c>
      <c r="F8" s="102"/>
      <c r="G8" s="102"/>
      <c r="H8" s="102"/>
      <c r="I8" s="102"/>
      <c r="J8" s="102"/>
      <c r="K8" s="102"/>
      <c r="L8" s="102"/>
    </row>
    <row r="9" spans="1:12" x14ac:dyDescent="0.25">
      <c r="A9" s="103" t="s">
        <v>119</v>
      </c>
      <c r="B9" s="103"/>
      <c r="C9" s="103"/>
      <c r="D9" s="103"/>
      <c r="E9" s="103"/>
      <c r="F9" s="103"/>
      <c r="G9" s="103"/>
      <c r="H9" s="103"/>
      <c r="I9" s="26" t="s">
        <v>88</v>
      </c>
      <c r="J9" s="103"/>
      <c r="K9" s="103"/>
      <c r="L9" s="103"/>
    </row>
    <row r="10" spans="1:12" ht="12" customHeight="1" x14ac:dyDescent="0.25">
      <c r="A10" s="102" t="s">
        <v>86</v>
      </c>
      <c r="B10" s="102"/>
      <c r="C10" s="102"/>
      <c r="D10" s="102"/>
      <c r="E10" s="102"/>
      <c r="F10" s="102"/>
      <c r="G10" s="102"/>
      <c r="H10" s="102"/>
      <c r="J10" s="123" t="s">
        <v>87</v>
      </c>
      <c r="K10" s="123"/>
      <c r="L10" s="123"/>
    </row>
    <row r="11" spans="1:12" ht="6" customHeight="1" x14ac:dyDescent="0.25"/>
    <row r="12" spans="1:12" x14ac:dyDescent="0.25">
      <c r="A12" s="125" t="s">
        <v>127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9.5" customHeight="1" x14ac:dyDescent="0.25">
      <c r="A13" s="101" t="str">
        <f>"Индекс "&amp;'Лист заполнения'!B31&amp;",  "&amp;'Лист заполнения'!B32&amp;", "&amp;'Лист заполнения'!B33&amp;", ул. "&amp;'Лист заполнения'!B34&amp;", д."&amp;'Лист заполнения'!B35&amp;", "&amp;'Лист заполнения'!B36&amp;", кв."&amp;'Лист заполнения'!B37</f>
        <v>Индекс ,  , , ул. , д., , кв.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21.75" customHeight="1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29.25" customHeight="1" x14ac:dyDescent="0.25">
      <c r="A15" s="116" t="s">
        <v>93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ht="20.25" customHeight="1" x14ac:dyDescent="0.25">
      <c r="A16" s="103"/>
      <c r="B16" s="103"/>
      <c r="C16" s="103"/>
      <c r="E16" s="121">
        <f>'Лист заполнения'!B14</f>
        <v>0</v>
      </c>
      <c r="F16" s="101"/>
      <c r="G16" s="101"/>
      <c r="I16" s="121">
        <f>'Лист заполнения'!B15</f>
        <v>0</v>
      </c>
      <c r="J16" s="101"/>
      <c r="K16" s="101"/>
      <c r="L16" s="101"/>
    </row>
    <row r="17" spans="1:12" x14ac:dyDescent="0.25">
      <c r="A17" s="111" t="s">
        <v>94</v>
      </c>
      <c r="B17" s="111"/>
      <c r="C17" s="111"/>
      <c r="E17" s="104" t="s">
        <v>95</v>
      </c>
      <c r="F17" s="104"/>
      <c r="G17" s="104"/>
      <c r="I17" s="105" t="s">
        <v>96</v>
      </c>
      <c r="J17" s="105"/>
      <c r="K17" s="105"/>
      <c r="L17" s="105"/>
    </row>
    <row r="18" spans="1:12" ht="8.25" customHeight="1" x14ac:dyDescent="0.25"/>
    <row r="19" spans="1:12" ht="17.25" customHeight="1" x14ac:dyDescent="0.25">
      <c r="A19" s="103"/>
      <c r="B19" s="103"/>
      <c r="C19" s="103"/>
      <c r="D19" s="103"/>
      <c r="E19" s="103"/>
      <c r="F19" s="39"/>
      <c r="G19" s="114">
        <f>'Лист заполнения'!B27</f>
        <v>0</v>
      </c>
      <c r="H19" s="114"/>
      <c r="I19" s="114"/>
      <c r="J19" s="114"/>
      <c r="K19" s="114"/>
      <c r="L19" s="114"/>
    </row>
    <row r="20" spans="1:12" x14ac:dyDescent="0.25">
      <c r="A20" s="105" t="s">
        <v>97</v>
      </c>
      <c r="B20" s="105"/>
      <c r="C20" s="105"/>
      <c r="D20" s="105"/>
      <c r="E20" s="105"/>
      <c r="F20" s="28"/>
      <c r="G20" s="104" t="s">
        <v>130</v>
      </c>
      <c r="H20" s="104"/>
      <c r="I20" s="104"/>
      <c r="J20" s="104"/>
      <c r="K20" s="104"/>
      <c r="L20" s="104"/>
    </row>
    <row r="21" spans="1:12" ht="7.5" customHeight="1" x14ac:dyDescent="0.25"/>
    <row r="22" spans="1:12" ht="17.25" customHeight="1" x14ac:dyDescent="0.25">
      <c r="A22" s="103"/>
      <c r="B22" s="103"/>
      <c r="C22" s="103"/>
      <c r="D22" s="103"/>
      <c r="E22" s="103"/>
      <c r="G22" s="103"/>
      <c r="H22" s="103"/>
      <c r="I22" s="103"/>
      <c r="J22" s="103"/>
      <c r="K22" s="103"/>
      <c r="L22" s="103"/>
    </row>
    <row r="23" spans="1:12" ht="37.5" customHeight="1" x14ac:dyDescent="0.25">
      <c r="A23" s="116" t="s">
        <v>98</v>
      </c>
      <c r="B23" s="117"/>
      <c r="C23" s="117"/>
      <c r="D23" s="117"/>
      <c r="E23" s="117"/>
      <c r="G23" s="116" t="s">
        <v>99</v>
      </c>
      <c r="H23" s="116"/>
      <c r="I23" s="116"/>
      <c r="J23" s="116"/>
      <c r="K23" s="116"/>
      <c r="L23" s="116"/>
    </row>
    <row r="24" spans="1:12" ht="6.75" customHeight="1" x14ac:dyDescent="0.25"/>
    <row r="25" spans="1:12" ht="19.5" customHeight="1" x14ac:dyDescent="0.25">
      <c r="A25" s="118" t="s">
        <v>101</v>
      </c>
      <c r="B25" s="103"/>
      <c r="C25" s="103"/>
      <c r="D25" s="103"/>
      <c r="E25" s="103"/>
      <c r="F25" s="103"/>
      <c r="G25" s="103"/>
      <c r="H25" s="28"/>
      <c r="I25" s="29" t="s">
        <v>100</v>
      </c>
      <c r="J25" s="103"/>
      <c r="K25" s="103"/>
      <c r="L25" s="103"/>
    </row>
    <row r="26" spans="1:12" ht="30.75" customHeight="1" x14ac:dyDescent="0.25">
      <c r="A26" s="118"/>
      <c r="B26" s="119" t="s">
        <v>102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9.75" customHeight="1" x14ac:dyDescent="0.25"/>
    <row r="28" spans="1:12" ht="63" customHeight="1" x14ac:dyDescent="0.25">
      <c r="A28" s="120" t="s">
        <v>103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</row>
    <row r="29" spans="1:12" x14ac:dyDescent="0.25">
      <c r="A29" s="30" t="s">
        <v>104</v>
      </c>
    </row>
    <row r="30" spans="1:12" ht="8.25" customHeight="1" x14ac:dyDescent="0.25"/>
    <row r="31" spans="1:12" x14ac:dyDescent="0.25">
      <c r="A31" s="115" t="s">
        <v>105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2" x14ac:dyDescent="0.25">
      <c r="A32" s="105" t="s">
        <v>106</v>
      </c>
      <c r="B32" s="105"/>
      <c r="C32" s="105"/>
      <c r="D32" s="105"/>
      <c r="E32" s="105"/>
      <c r="F32" s="110" t="s">
        <v>3</v>
      </c>
      <c r="G32" s="111"/>
      <c r="H32" s="112"/>
      <c r="I32" s="105" t="s">
        <v>107</v>
      </c>
      <c r="J32" s="105"/>
      <c r="K32" s="105"/>
      <c r="L32" s="105"/>
    </row>
    <row r="33" spans="1:12" ht="21.75" customHeight="1" x14ac:dyDescent="0.25">
      <c r="A33" s="107" t="str">
        <f>'Лист заполнения'!B9&amp; " " &amp;'Лист заполнения'!B10 &amp; " " &amp;'Лист заполнения'!B11</f>
        <v xml:space="preserve">  </v>
      </c>
      <c r="B33" s="107"/>
      <c r="C33" s="107"/>
      <c r="D33" s="107"/>
      <c r="E33" s="107"/>
      <c r="F33" s="108">
        <f>'Лист заполнения'!B13</f>
        <v>0</v>
      </c>
      <c r="G33" s="107"/>
      <c r="H33" s="109"/>
      <c r="I33" s="113"/>
      <c r="J33" s="113"/>
      <c r="K33" s="113"/>
      <c r="L33" s="113"/>
    </row>
    <row r="34" spans="1:12" x14ac:dyDescent="0.25">
      <c r="A34" s="24" t="s">
        <v>108</v>
      </c>
    </row>
    <row r="35" spans="1:12" ht="8.25" customHeight="1" x14ac:dyDescent="0.25"/>
    <row r="36" spans="1:12" ht="196.5" customHeight="1" x14ac:dyDescent="0.25">
      <c r="A36" s="106" t="s">
        <v>109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8" spans="1:12" x14ac:dyDescent="0.25">
      <c r="A38" s="24" t="s">
        <v>110</v>
      </c>
      <c r="B38" s="103"/>
      <c r="C38" s="103"/>
      <c r="E38" s="103"/>
      <c r="F38" s="103"/>
      <c r="G38" s="103"/>
      <c r="H38" s="103"/>
      <c r="J38" s="103"/>
      <c r="K38" s="103"/>
    </row>
    <row r="39" spans="1:12" x14ac:dyDescent="0.25">
      <c r="B39" s="104" t="s">
        <v>111</v>
      </c>
      <c r="C39" s="104"/>
      <c r="E39" s="105" t="s">
        <v>112</v>
      </c>
      <c r="F39" s="105"/>
      <c r="G39" s="105"/>
      <c r="H39" s="105"/>
      <c r="J39" s="105" t="s">
        <v>113</v>
      </c>
      <c r="K39" s="105"/>
    </row>
    <row r="41" spans="1:12" x14ac:dyDescent="0.25">
      <c r="A41" s="24" t="s">
        <v>114</v>
      </c>
      <c r="B41" s="103"/>
      <c r="C41" s="103"/>
      <c r="E41" s="103"/>
      <c r="F41" s="103"/>
      <c r="G41" s="103"/>
      <c r="H41" s="103"/>
      <c r="J41" s="103"/>
      <c r="K41" s="103"/>
    </row>
    <row r="42" spans="1:12" x14ac:dyDescent="0.25">
      <c r="B42" s="104" t="s">
        <v>111</v>
      </c>
      <c r="C42" s="104"/>
      <c r="E42" s="105" t="s">
        <v>112</v>
      </c>
      <c r="F42" s="105"/>
      <c r="G42" s="105"/>
      <c r="H42" s="105"/>
      <c r="J42" s="105" t="s">
        <v>113</v>
      </c>
      <c r="K42" s="105"/>
    </row>
    <row r="44" spans="1:12" ht="3" customHeight="1" x14ac:dyDescent="0.25"/>
    <row r="45" spans="1:12" ht="11.25" customHeight="1" x14ac:dyDescent="0.25">
      <c r="A45" s="98" t="s">
        <v>115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1:12" ht="11.25" customHeight="1" x14ac:dyDescent="0.25">
      <c r="A46" s="98" t="s">
        <v>116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1:12" ht="11.25" customHeight="1" x14ac:dyDescent="0.25">
      <c r="A47" s="98" t="s">
        <v>117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9" spans="1:12" ht="29.25" customHeight="1" x14ac:dyDescent="0.25">
      <c r="A49" s="99" t="s">
        <v>118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</sheetData>
  <mergeCells count="60">
    <mergeCell ref="A12:L12"/>
    <mergeCell ref="A13:L13"/>
    <mergeCell ref="A14:L14"/>
    <mergeCell ref="A15:L15"/>
    <mergeCell ref="A9:H9"/>
    <mergeCell ref="A6:E6"/>
    <mergeCell ref="A10:H10"/>
    <mergeCell ref="K2:L2"/>
    <mergeCell ref="J9:L9"/>
    <mergeCell ref="J10:L10"/>
    <mergeCell ref="A1:K1"/>
    <mergeCell ref="A2:J2"/>
    <mergeCell ref="A3:J3"/>
    <mergeCell ref="A4:K4"/>
    <mergeCell ref="A5:K5"/>
    <mergeCell ref="E16:G16"/>
    <mergeCell ref="A16:C16"/>
    <mergeCell ref="A17:C17"/>
    <mergeCell ref="E17:G17"/>
    <mergeCell ref="I16:L16"/>
    <mergeCell ref="I17:L17"/>
    <mergeCell ref="G20:L20"/>
    <mergeCell ref="G19:L19"/>
    <mergeCell ref="A20:E20"/>
    <mergeCell ref="A31:L31"/>
    <mergeCell ref="A22:E22"/>
    <mergeCell ref="A23:E23"/>
    <mergeCell ref="G22:L22"/>
    <mergeCell ref="G23:L23"/>
    <mergeCell ref="J25:L25"/>
    <mergeCell ref="B25:G25"/>
    <mergeCell ref="A25:A26"/>
    <mergeCell ref="B26:L26"/>
    <mergeCell ref="A28:L28"/>
    <mergeCell ref="A19:E19"/>
    <mergeCell ref="E38:H38"/>
    <mergeCell ref="J39:K39"/>
    <mergeCell ref="J38:K38"/>
    <mergeCell ref="A32:E32"/>
    <mergeCell ref="A33:E33"/>
    <mergeCell ref="F33:H33"/>
    <mergeCell ref="F32:H32"/>
    <mergeCell ref="I33:L33"/>
    <mergeCell ref="I32:L32"/>
    <mergeCell ref="A45:K45"/>
    <mergeCell ref="A46:K46"/>
    <mergeCell ref="A47:K47"/>
    <mergeCell ref="A49:L49"/>
    <mergeCell ref="E7:L7"/>
    <mergeCell ref="E8:L8"/>
    <mergeCell ref="B41:C41"/>
    <mergeCell ref="E41:H41"/>
    <mergeCell ref="J41:K41"/>
    <mergeCell ref="B42:C42"/>
    <mergeCell ref="E42:H42"/>
    <mergeCell ref="J42:K42"/>
    <mergeCell ref="A36:L36"/>
    <mergeCell ref="B38:C38"/>
    <mergeCell ref="B39:C39"/>
    <mergeCell ref="E39:H39"/>
  </mergeCells>
  <pageMargins left="0.62992125984251968" right="0.43307086614173229" top="0.35433070866141736" bottom="0.35433070866141736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31</vt:i4>
      </vt:variant>
    </vt:vector>
  </HeadingPairs>
  <TitlesOfParts>
    <vt:vector size="36" baseType="lpstr">
      <vt:lpstr>Лист заполнения</vt:lpstr>
      <vt:lpstr>Заявления</vt:lpstr>
      <vt:lpstr>Карточка слушателя</vt:lpstr>
      <vt:lpstr>СОПД</vt:lpstr>
      <vt:lpstr>заявление СОФПП</vt:lpstr>
      <vt:lpstr>Выдан</vt:lpstr>
      <vt:lpstr>Год</vt:lpstr>
      <vt:lpstr>ДВ</vt:lpstr>
      <vt:lpstr>ДЗ</vt:lpstr>
      <vt:lpstr>Длть</vt:lpstr>
      <vt:lpstr>Дом</vt:lpstr>
      <vt:lpstr>ДР</vt:lpstr>
      <vt:lpstr>Имя</vt:lpstr>
      <vt:lpstr>Индекс</vt:lpstr>
      <vt:lpstr>Квартира</vt:lpstr>
      <vt:lpstr>Код</vt:lpstr>
      <vt:lpstr>Копус</vt:lpstr>
      <vt:lpstr>Название</vt:lpstr>
      <vt:lpstr>Номер_д</vt:lpstr>
      <vt:lpstr>Номер_п</vt:lpstr>
      <vt:lpstr>Область</vt:lpstr>
      <vt:lpstr>Отчество</vt:lpstr>
      <vt:lpstr>Пол</vt:lpstr>
      <vt:lpstr>Почта</vt:lpstr>
      <vt:lpstr>Пункт</vt:lpstr>
      <vt:lpstr>Серия</vt:lpstr>
      <vt:lpstr>Серия_д</vt:lpstr>
      <vt:lpstr>Серия_п</vt:lpstr>
      <vt:lpstr>СНИЛС</vt:lpstr>
      <vt:lpstr>Страна</vt:lpstr>
      <vt:lpstr>Телефон</vt:lpstr>
      <vt:lpstr>Улица</vt:lpstr>
      <vt:lpstr>Уровень</vt:lpstr>
      <vt:lpstr>Фамилия</vt:lpstr>
      <vt:lpstr>ФИО_Ип</vt:lpstr>
      <vt:lpstr>ФИО_Рп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2021-03-12T06:39:55Z</cp:lastPrinted>
  <dcterms:created xsi:type="dcterms:W3CDTF">2019-10-02T08:56:12Z</dcterms:created>
  <dcterms:modified xsi:type="dcterms:W3CDTF">2021-03-29T08:33:26Z</dcterms:modified>
  <cp:category/>
  <cp:contentStatus/>
</cp:coreProperties>
</file>